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2B06F952-2508-48F4-BE46-E63758FE2F4C}" xr6:coauthVersionLast="45" xr6:coauthVersionMax="45" xr10:uidLastSave="{00000000-0000-0000-0000-000000000000}"/>
  <workbookProtection workbookPassword="D490" lockStructure="1"/>
  <bookViews>
    <workbookView xWindow="-120" yWindow="-120" windowWidth="29040" windowHeight="15840" xr2:uid="{00000000-000D-0000-FFFF-FFFF00000000}"/>
  </bookViews>
  <sheets>
    <sheet name="PLANO DE TRABALHO" sheetId="1" r:id="rId1"/>
    <sheet name="ANEXO I - MEMORIA DE CALCULO" sheetId="2" r:id="rId2"/>
  </sheets>
  <definedNames>
    <definedName name="_xlnm.Print_Area" localSheetId="1">'ANEXO I - MEMORIA DE CALCULO'!$B$1:$J$172</definedName>
    <definedName name="_xlnm.Print_Area" localSheetId="0">'PLANO DE TRABALHO'!$B:$Q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4" i="1" l="1"/>
  <c r="J120" i="2" l="1"/>
  <c r="Q195" i="1"/>
  <c r="P184" i="1"/>
  <c r="Q184" i="1" s="1"/>
  <c r="P185" i="1"/>
  <c r="Q185" i="1" s="1"/>
  <c r="O134" i="1"/>
  <c r="O135" i="1"/>
  <c r="O136" i="1"/>
  <c r="O137" i="1"/>
  <c r="O138" i="1"/>
  <c r="P83" i="1"/>
  <c r="J153" i="2"/>
  <c r="J112" i="2"/>
  <c r="J105" i="2"/>
  <c r="J90" i="2"/>
  <c r="J81" i="2"/>
  <c r="J27" i="2"/>
  <c r="J28" i="2"/>
  <c r="J18" i="2"/>
  <c r="J17" i="2"/>
  <c r="Q205" i="1"/>
  <c r="P174" i="1"/>
  <c r="Q174" i="1" s="1"/>
  <c r="P175" i="1"/>
  <c r="Q175" i="1" s="1"/>
  <c r="P173" i="1"/>
  <c r="Q173" i="1" s="1"/>
  <c r="P176" i="1"/>
  <c r="Q176" i="1" s="1"/>
  <c r="P177" i="1" l="1"/>
  <c r="Q177" i="1" s="1"/>
  <c r="Q194" i="1" l="1"/>
  <c r="Q196" i="1"/>
  <c r="P85" i="1"/>
  <c r="P84" i="1"/>
  <c r="P82" i="1"/>
  <c r="Q197" i="1" l="1"/>
  <c r="Q198" i="1" s="1"/>
  <c r="J113" i="2"/>
  <c r="J111" i="2"/>
  <c r="J154" i="2"/>
  <c r="J152" i="2"/>
  <c r="J89" i="2"/>
  <c r="J80" i="2"/>
  <c r="J114" i="2" l="1"/>
  <c r="P115" i="1" s="1"/>
  <c r="J155" i="2"/>
  <c r="Q206" i="1" l="1"/>
  <c r="Q204" i="1"/>
  <c r="O133" i="1"/>
  <c r="O132" i="1"/>
  <c r="Q207" i="1" l="1"/>
  <c r="Q208" i="1" s="1"/>
  <c r="Q209" i="1" s="1"/>
  <c r="P172" i="1" l="1"/>
  <c r="Q172" i="1" s="1"/>
  <c r="P186" i="1"/>
  <c r="Q186" i="1" s="1"/>
  <c r="P183" i="1"/>
  <c r="Q183" i="1" s="1"/>
  <c r="Q178" i="1" l="1"/>
  <c r="Q187" i="1"/>
  <c r="Q188" i="1" s="1"/>
  <c r="Q189" i="1" s="1"/>
  <c r="J45" i="2" l="1"/>
  <c r="J48" i="2" l="1"/>
  <c r="P86" i="1" l="1"/>
  <c r="P95" i="1" l="1"/>
  <c r="P91" i="1"/>
  <c r="P90" i="1"/>
  <c r="J74" i="2"/>
  <c r="P92" i="1" l="1"/>
  <c r="P96" i="1"/>
  <c r="J19" i="2"/>
  <c r="J20" i="2" s="1"/>
  <c r="P99" i="1" l="1"/>
  <c r="J121" i="2"/>
  <c r="J106" i="2"/>
  <c r="J82" i="2"/>
  <c r="J83" i="2" s="1"/>
  <c r="J29" i="2"/>
  <c r="O139" i="1" l="1"/>
  <c r="J84" i="2"/>
  <c r="J47" i="2" l="1"/>
  <c r="B57" i="1" l="1"/>
  <c r="Q199" i="1"/>
  <c r="J147" i="2" l="1"/>
  <c r="J91" i="2"/>
  <c r="J92" i="2" s="1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27" i="2"/>
  <c r="J26" i="2"/>
  <c r="J35" i="2"/>
  <c r="J36" i="2"/>
  <c r="J37" i="2"/>
  <c r="J38" i="2"/>
  <c r="J39" i="2"/>
  <c r="J40" i="2"/>
  <c r="J41" i="2"/>
  <c r="J42" i="2"/>
  <c r="J43" i="2"/>
  <c r="J44" i="2"/>
  <c r="J46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73" i="2"/>
  <c r="J96" i="2"/>
  <c r="J97" i="2"/>
  <c r="J98" i="2"/>
  <c r="J104" i="2"/>
  <c r="J107" i="2" s="1"/>
  <c r="J119" i="2"/>
  <c r="J122" i="2" s="1"/>
  <c r="J68" i="2" l="1"/>
  <c r="P110" i="1" s="1"/>
  <c r="P119" i="1"/>
  <c r="J49" i="2"/>
  <c r="P109" i="1" s="1"/>
  <c r="J75" i="2"/>
  <c r="P111" i="1" s="1"/>
  <c r="J21" i="2"/>
  <c r="J30" i="2"/>
  <c r="P108" i="1" s="1"/>
  <c r="P116" i="1"/>
  <c r="J99" i="2"/>
  <c r="P113" i="1"/>
  <c r="J148" i="2"/>
  <c r="P118" i="1" l="1"/>
  <c r="J22" i="2"/>
  <c r="J85" i="2"/>
  <c r="P112" i="1" s="1"/>
  <c r="P107" i="1" l="1"/>
  <c r="P120" i="1" s="1"/>
  <c r="J157" i="2"/>
  <c r="J161" i="2" s="1"/>
  <c r="J166" i="2" l="1"/>
  <c r="P125" i="1" s="1"/>
  <c r="P124" i="1" s="1"/>
  <c r="P122" i="1"/>
  <c r="J162" i="2"/>
  <c r="P123" i="1" s="1"/>
  <c r="P121" i="1" l="1"/>
  <c r="P126" i="1" s="1"/>
  <c r="J167" i="2"/>
  <c r="J163" i="2"/>
  <c r="J169" i="2" l="1"/>
</calcChain>
</file>

<file path=xl/sharedStrings.xml><?xml version="1.0" encoding="utf-8"?>
<sst xmlns="http://schemas.openxmlformats.org/spreadsheetml/2006/main" count="431" uniqueCount="325">
  <si>
    <t>ETAPA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</si>
  <si>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</si>
  <si>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</si>
  <si>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</si>
  <si>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</si>
  <si>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</si>
  <si>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</si>
  <si>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- 7</t>
  </si>
  <si>
    <t>TOTAL ITEM - 8</t>
  </si>
  <si>
    <t>TOTAL ITEM - 9</t>
  </si>
  <si>
    <t>TOTAL ITEM - 12</t>
  </si>
  <si>
    <t>ESPECIFICAÇÕES</t>
  </si>
  <si>
    <t>QUANT.</t>
  </si>
  <si>
    <t>VLR UND</t>
  </si>
  <si>
    <t>TOTAL ITEM - 3</t>
  </si>
  <si>
    <t>NATUREZA DA DESPESA - BOLSA PESQUISA (PROJETO CADASTRADO NA PROPEQ)</t>
  </si>
  <si>
    <t>I  IDENTIFICAÇÃO</t>
  </si>
  <si>
    <t>IDENTIFICAÇÃO DO PROJETO</t>
  </si>
  <si>
    <t>Universidade Federal do Mato Grosso</t>
  </si>
  <si>
    <t>Pesquisa</t>
  </si>
  <si>
    <t>Desenvolvimento Científico e Tecnológico</t>
  </si>
  <si>
    <t>Extensão</t>
  </si>
  <si>
    <t>Desenvolvimento Intitucional</t>
  </si>
  <si>
    <t>Prazo de execução</t>
  </si>
  <si>
    <t>CRONOGRAMA DE EXECUÇÃO</t>
  </si>
  <si>
    <t>MÊS INÍCIO</t>
  </si>
  <si>
    <t>MÊS FINAL</t>
  </si>
  <si>
    <t>DESCRIÇÃO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</si>
  <si>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</si>
  <si>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</si>
  <si>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</si>
  <si>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</si>
  <si>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</si>
  <si>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</si>
  <si>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DADOS</t>
  </si>
  <si>
    <t>Coordenador (a)</t>
  </si>
  <si>
    <t>Editoração</t>
  </si>
  <si>
    <t>Inovação Tecnológica</t>
  </si>
  <si>
    <t>PLANO DE TRABALHO</t>
  </si>
  <si>
    <t>FONTES</t>
  </si>
  <si>
    <t>(EM R$ 1,00)</t>
  </si>
  <si>
    <t>ESPECIFICAÇÃO</t>
  </si>
  <si>
    <t>QTD.</t>
  </si>
  <si>
    <t>VALOR UNITÁRIO (R$)</t>
  </si>
  <si>
    <t>TOTAL (R$)</t>
  </si>
  <si>
    <t>TOTAL GERAL</t>
  </si>
  <si>
    <t>1.1</t>
  </si>
  <si>
    <t>1.2</t>
  </si>
  <si>
    <t>II PREVISÃO DE RECEITAS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</si>
  <si>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</si>
  <si>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</si>
  <si>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</si>
  <si>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</si>
  <si>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</si>
  <si>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</si>
  <si>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Serviço Terceiros - Pessoa Física (Total/ Valor Bruto com os encargos de INSS, ISSQN e IR (se for o caso) a deduzir)</t>
  </si>
  <si>
    <t>Bolsa Pesquisa (Projeto cadastrado na PROPEQ)</t>
  </si>
  <si>
    <t>Bolsa (Lei nº 8958/2004) - vículo com a UFMT</t>
  </si>
  <si>
    <t>Bolsa Estágio (Lei nº 11.788/2008 - Lei dos Estagiários)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</si>
  <si>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</si>
  <si>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</si>
  <si>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</si>
  <si>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</si>
  <si>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</si>
  <si>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</si>
  <si>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</si>
  <si>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</si>
  <si>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</si>
  <si>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</si>
  <si>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</si>
  <si>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</si>
  <si>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</si>
  <si>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I.VII</t>
  </si>
  <si>
    <t>I.VIII</t>
  </si>
  <si>
    <t>I.IX</t>
  </si>
  <si>
    <t>IV - DETALHAMENTO E JUSTIFICATIVA DO INVESTIMENTO</t>
  </si>
  <si>
    <t xml:space="preserve">TOTAL  GERAL </t>
  </si>
  <si>
    <t>MEMÓRIA DE CÁLCULO</t>
  </si>
  <si>
    <t>_______________________________________________________________________</t>
  </si>
  <si>
    <t>Título do Projeto:</t>
  </si>
  <si>
    <t>Coordenação</t>
  </si>
  <si>
    <t>IDENTIFICAÇÃO DO OBJETO  [campos obrigatórios]</t>
  </si>
  <si>
    <t>Descrição</t>
  </si>
  <si>
    <t>Justificativa</t>
  </si>
  <si>
    <t>Objetivos</t>
  </si>
  <si>
    <t>TOTAL PROJETO BÁSICO</t>
  </si>
  <si>
    <t>IV</t>
  </si>
  <si>
    <t>IV.I</t>
  </si>
  <si>
    <t>IV.II</t>
  </si>
  <si>
    <t>IV.III</t>
  </si>
  <si>
    <t>Ensino</t>
  </si>
  <si>
    <t>Latu Sensu</t>
  </si>
  <si>
    <t>Strito Sensu</t>
  </si>
  <si>
    <t>Valor Total [R$]</t>
  </si>
  <si>
    <t>VALOR DO PROJETO BÁSICO -</t>
  </si>
  <si>
    <t>Pessoal e Encargos [CLT]</t>
  </si>
  <si>
    <t>Meta</t>
  </si>
  <si>
    <t>Vinculação [docente, téc. admin., discente]</t>
  </si>
  <si>
    <t>Forma [bolsa, e bolsa estágio]</t>
  </si>
  <si>
    <t>Valor Mensal [R$]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</si>
  <si>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</si>
  <si>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</si>
  <si>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</si>
  <si>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</si>
  <si>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</si>
  <si>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</si>
  <si>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</si>
  <si>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</si>
  <si>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</si>
  <si>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</si>
  <si>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</si>
  <si>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</si>
  <si>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</si>
  <si>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</si>
  <si>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</si>
  <si>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</si>
  <si>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</si>
  <si>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</si>
  <si>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</si>
  <si>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</si>
  <si>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</si>
  <si>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Extensão Tecnológica</t>
  </si>
  <si>
    <t>Pesquisa com Inovação</t>
  </si>
  <si>
    <t>V – CRONOGRAMA DE RECEITA[R$ 1.00]</t>
  </si>
  <si>
    <t>Sub total</t>
  </si>
  <si>
    <t>ESPECIFICAÇÕES -[ ver detalhe dos valores na TABELA DE DIÁRIA DA UFMT]</t>
  </si>
  <si>
    <t>Link Portaria Nº448, de 13/09/2002 - da Secretaria do Tesouro Nacional</t>
  </si>
  <si>
    <t>LEI Nº 11.788/2008 - LEI DO ESTAGIO</t>
  </si>
  <si>
    <t>Tabela Cálculo</t>
  </si>
  <si>
    <t>TOTAL ITEM - 13</t>
  </si>
  <si>
    <t>I.XI</t>
  </si>
  <si>
    <t>Bolsa Inovação Tecnológica [Lei 13243 de 11 de janeiro de 2016] - vínculo com a UFMT</t>
  </si>
  <si>
    <t>CNPJ: 33.004.540/0001-00</t>
  </si>
  <si>
    <t xml:space="preserve">TOTAL </t>
  </si>
  <si>
    <t xml:space="preserve">VL.UNIT </t>
  </si>
  <si>
    <t>VALOR TOTAL</t>
  </si>
  <si>
    <t>TOTAL</t>
  </si>
  <si>
    <t>Vlr. Hora/ trabalhada</t>
  </si>
  <si>
    <t>Fundação de Apoio e Desenvolvimento da Universidade Federal de Mato Grosso - Fundação Uniselva</t>
  </si>
  <si>
    <t>CNPJ: 04.845.150/0001-57</t>
  </si>
  <si>
    <t>Outros Equipamentos e Materiais Permanentes</t>
  </si>
  <si>
    <t>Mês 2</t>
  </si>
  <si>
    <t>Mês 12</t>
  </si>
  <si>
    <t xml:space="preserve">.Serviços de comunicação em geral [Correios , publicação de editais, serviços de comunicação que não tenham carater de propaganda] </t>
  </si>
  <si>
    <t xml:space="preserve">.Serviços de analises e pesquisas científicas [analises mineral, analises de solo, analise químicas, coleta de dados em experimentos, tratamento e destinação de resíduos e afins.] </t>
  </si>
  <si>
    <t>ESPECIFICAÇÕES [VALOR BRUTO]</t>
  </si>
  <si>
    <r>
      <rPr>
        <b/>
        <sz val="10"/>
        <color rgb="FF000000"/>
        <rFont val="Calibri"/>
        <family val="2"/>
        <scheme val="minor"/>
      </rPr>
      <t>Resultados esperados</t>
    </r>
    <r>
      <rPr>
        <b/>
        <sz val="9"/>
        <color indexed="8"/>
        <rFont val="Calibri"/>
        <family val="2"/>
        <scheme val="minor"/>
      </rPr>
      <t xml:space="preserve"> [Síntese concreta dos objetivos específicos a serem alcançados e guardam estreita relação com estes. Citar a abrangência e benefícios de seus resultados, quantificando-os para a UFMT e/ou comunidade].</t>
    </r>
  </si>
  <si>
    <r>
      <t xml:space="preserve">Colegiado de Curso/Departamento </t>
    </r>
    <r>
      <rPr>
        <b/>
        <i/>
        <sz val="11"/>
        <color theme="1"/>
        <rFont val="Calibri"/>
        <family val="2"/>
        <scheme val="minor"/>
      </rPr>
      <t>[Anexar Ata]</t>
    </r>
  </si>
  <si>
    <r>
      <t xml:space="preserve">Congregação     </t>
    </r>
    <r>
      <rPr>
        <b/>
        <i/>
        <sz val="11"/>
        <color theme="1"/>
        <rFont val="Calibri"/>
        <family val="2"/>
        <scheme val="minor"/>
      </rPr>
      <t xml:space="preserve"> [Anexar Ata]</t>
    </r>
  </si>
  <si>
    <t>Período Duração/ mês</t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</si>
  <si>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 xml:space="preserve">[Alguns exemplos - maiores detalhes ver Portaria Nº 448, de 13/09/2002 - da Secretaria do Tesouro Nacional]
</t>
    </r>
  </si>
  <si>
    <r>
      <t>..Materiais de expediente</t>
    </r>
    <r>
      <rPr>
        <sz val="8"/>
        <color indexed="8"/>
        <rFont val="Calibri"/>
        <family val="2"/>
        <scheme val="minor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</si>
  <si>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indexed="8"/>
        <rFont val="Calibri"/>
        <family val="2"/>
        <scheme val="minor"/>
      </rPr>
      <t xml:space="preserve">  [cartuchos, capas plasticas, CD, mouse, peças e acessorios p/computador e periféricos, recarga de cartuchos, tonner, e afins.]</t>
    </r>
  </si>
  <si>
    <r>
      <t>..Generos de alimentação</t>
    </r>
    <r>
      <rPr>
        <sz val="8"/>
        <color indexed="8"/>
        <rFont val="Calibri"/>
        <family val="2"/>
        <scheme val="minor"/>
      </rPr>
      <t xml:space="preserve"> [açúcar, adoçantas, agua mineral, café, carnes em geral, cereais, chas, condimentos, frutas, gelo, legumes, refrigerantes, sucos, temperos, verduras e afins,]</t>
    </r>
  </si>
  <si>
    <r>
      <t>..Material químico</t>
    </r>
    <r>
      <rPr>
        <sz val="8"/>
        <color indexed="8"/>
        <rFont val="Calibri"/>
        <family val="2"/>
        <scheme val="minor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</si>
  <si>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indexed="8"/>
        <rFont val="Calibri"/>
        <family val="2"/>
        <scheme val="minor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</si>
  <si>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indexed="8"/>
        <rFont val="Calibri"/>
        <family val="2"/>
        <scheme val="minor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</si>
  <si>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indexed="8"/>
        <rFont val="Calibri"/>
        <family val="2"/>
        <scheme val="minor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</si>
  <si>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indexed="8"/>
        <rFont val="Calibri"/>
        <family val="2"/>
        <scheme val="minor"/>
      </rPr>
      <t xml:space="preserve"> [botas, cadeados, calçados especiais, capacetes, chaves, cintos, coletes, guarda-chuvas, lona, mangueira de lona, mascaras, óculos e afins,]</t>
    </r>
  </si>
  <si>
    <r>
      <t>..Material elétrico e eletrônico</t>
    </r>
    <r>
      <rPr>
        <sz val="8"/>
        <color indexed="8"/>
        <rFont val="Calibri"/>
        <family val="2"/>
        <scheme val="minor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</si>
  <si>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>..Material para manutenção de veículos</t>
    </r>
    <r>
      <rPr>
        <sz val="8"/>
        <color indexed="8"/>
        <rFont val="Calibri"/>
        <family val="2"/>
        <scheme val="minor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</si>
  <si>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indexed="8"/>
        <rFont val="Calibri"/>
        <family val="2"/>
        <scheme val="minor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</si>
  <si>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indexed="8"/>
        <rFont val="Calibri"/>
        <family val="2"/>
        <scheme val="minor"/>
      </rPr>
      <t xml:space="preserve"> [que são incluidos na parte fisica do computador]</t>
    </r>
  </si>
  <si>
    <r>
      <t>..Material tecnico para seleção e treinamento</t>
    </r>
    <r>
      <rPr>
        <sz val="8"/>
        <color indexed="8"/>
        <rFont val="Calibri"/>
        <family val="2"/>
        <scheme val="minor"/>
      </rPr>
      <t xml:space="preserve"> [apostilas e similares, folhetos de orientação, livros, manuais explicativos, para candidatos e afins.]</t>
    </r>
  </si>
  <si>
    <r>
      <t xml:space="preserve">..Outros Materiais de Consumo </t>
    </r>
    <r>
      <rPr>
        <sz val="8"/>
        <color indexed="8"/>
        <rFont val="Calibri"/>
        <family val="2"/>
        <scheme val="minor"/>
      </rPr>
      <t>[que não classificados na Portaria do Tesouro Nacional nº 448/2002</t>
    </r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</si>
  <si>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>[ver tabela de cálculo]</t>
    </r>
  </si>
  <si>
    <r>
      <rPr>
        <b/>
        <sz val="10"/>
        <color theme="1"/>
        <rFont val="Calibri"/>
        <family val="2"/>
        <scheme val="minor"/>
      </rPr>
      <t>Aparelhos de medição e orientação</t>
    </r>
    <r>
      <rPr>
        <sz val="10"/>
        <color theme="1"/>
        <rFont val="Calibri"/>
        <family val="2"/>
        <scheme val="minor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</si>
  <si>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t>Mês 1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</si>
  <si>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</si>
  <si>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</si>
  <si>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</si>
  <si>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</si>
  <si>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</si>
  <si>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</si>
  <si>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</si>
  <si>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</si>
  <si>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</si>
  <si>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Sub Total</t>
  </si>
  <si>
    <t>Total</t>
  </si>
  <si>
    <t>20% INSS Patronal (Encargos)</t>
  </si>
  <si>
    <t>.Combustíveis e Lubrificantes Automotivos</t>
  </si>
  <si>
    <t>META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</si>
  <si>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</si>
  <si>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</si>
  <si>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</si>
  <si>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</si>
  <si>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</si>
  <si>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</si>
  <si>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</si>
  <si>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</si>
  <si>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</si>
  <si>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</si>
  <si>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</si>
  <si>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</si>
  <si>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</si>
  <si>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</si>
  <si>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</si>
  <si>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</si>
  <si>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</si>
  <si>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</si>
  <si>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Carga Horária Mensal</t>
  </si>
  <si>
    <t>CLASSIFICAÇÃO DO PROJETO</t>
  </si>
  <si>
    <t>TOTAL ITEM - 14</t>
  </si>
  <si>
    <t>Diárias - Para o Interior</t>
  </si>
  <si>
    <t>Diárias - Para Outros Estados</t>
  </si>
  <si>
    <t>Valor do Salário Mensal</t>
  </si>
  <si>
    <t>Nº de Meses</t>
  </si>
  <si>
    <t>Carga Horária Semanal</t>
  </si>
  <si>
    <t>2.1</t>
  </si>
  <si>
    <r>
      <rPr>
        <sz val="10"/>
        <color theme="1"/>
        <rFont val="Calibri"/>
        <family val="2"/>
        <scheme val="minor"/>
      </rPr>
      <t>.Serviços de fornecimento de alimentação</t>
    </r>
    <r>
      <rPr>
        <sz val="8"/>
        <color rgb="FF000000"/>
        <rFont val="Calibri"/>
        <family val="2"/>
        <scheme val="minor"/>
      </rPr>
      <t xml:space="preserve"> [despesas com aquisição de refeiçoes preparadas, inclusive lanches e similares] </t>
    </r>
  </si>
  <si>
    <r>
      <rPr>
        <sz val="10"/>
        <color theme="1"/>
        <rFont val="Calibri"/>
        <family val="2"/>
        <scheme val="minor"/>
      </rPr>
      <t>.Manutenção e conservação de bens imoveis</t>
    </r>
    <r>
      <rPr>
        <sz val="9"/>
        <color indexed="8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[Reforma das Instalações Físicas do Laboratório]</t>
    </r>
  </si>
  <si>
    <r>
      <rPr>
        <sz val="10"/>
        <color theme="1"/>
        <rFont val="Calibri"/>
        <family val="2"/>
        <scheme val="minor"/>
      </rPr>
      <t>.Manutenção e conservação de maquinas e equipamentos</t>
    </r>
    <r>
      <rPr>
        <sz val="8"/>
        <color rgb="FF000000"/>
        <rFont val="Calibri"/>
        <family val="2"/>
        <scheme val="minor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</si>
  <si>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rPr>
        <sz val="10"/>
        <color theme="1"/>
        <rFont val="Calibri"/>
        <family val="2"/>
        <scheme val="minor"/>
      </rPr>
      <t>.Manutenção e conservação de veículos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[serviços de reparos, consertos, revisões _alinhamentos, balanceamentos, estofamentos, funilaria, instalação eletrica, lanternagem, mecanica, pintura, franquia, e afins]</t>
    </r>
  </si>
  <si>
    <r>
      <rPr>
        <sz val="10"/>
        <rFont val="Calibri"/>
        <family val="2"/>
        <scheme val="minor"/>
      </rPr>
      <t>.Exposições, congressos e conferências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[despesas com conferencias, congressos, exposições, feiras, festejos populares, festivais e afins]</t>
    </r>
  </si>
  <si>
    <r>
      <rPr>
        <sz val="10"/>
        <rFont val="Calibri"/>
        <family val="2"/>
        <scheme val="minor"/>
      </rPr>
      <t xml:space="preserve">.Serviços gráficos </t>
    </r>
    <r>
      <rPr>
        <sz val="8"/>
        <rFont val="Calibri"/>
        <family val="2"/>
        <scheme val="minor"/>
      </rPr>
      <t>[serviços de artes graficas_confecção de impressos em geral, encadernação, boletins, folders, assemelhados e afins]</t>
    </r>
  </si>
  <si>
    <r>
      <rPr>
        <sz val="10"/>
        <rFont val="Calibri"/>
        <family val="2"/>
        <scheme val="minor"/>
      </rPr>
      <t xml:space="preserve">.Serviços de copias e reprodução de documentos </t>
    </r>
    <r>
      <rPr>
        <sz val="8"/>
        <rFont val="Calibri"/>
        <family val="2"/>
        <scheme val="minor"/>
      </rPr>
      <t xml:space="preserve">[serviços de reprodução de documentos, locação e manutenção de equip. reprografico] </t>
    </r>
  </si>
  <si>
    <t>MINISTÉRIO DA EDUCAÇÃO</t>
  </si>
  <si>
    <t>FUNDAÇÃO UNIVERSIDADE FEDERAL DE MATO GROSSO</t>
  </si>
  <si>
    <t>IDENTIFICAÇÃO DAS PARTES/PARTÍCIPES</t>
  </si>
  <si>
    <t>Prestação de Serviço</t>
  </si>
  <si>
    <t>Capacidade instalada [listar as instalações físicas, mobiliário, equipamentos, etc.,como contrapartida, disponíveis para o desenvolvimento do projeto]</t>
  </si>
  <si>
    <t>Diárias</t>
  </si>
  <si>
    <t>VI - QUADRO DE PESSOAL</t>
  </si>
  <si>
    <t>VI. C - Quadro Complementar - Regime CLT</t>
  </si>
  <si>
    <r>
      <t>VII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</si>
  <si>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TABELA DE DIÁRIAS - VALORES DE REFERÊNCIA</t>
  </si>
  <si>
    <t>.Hospedagens [despesas com serviços de hospedagens e alimentação de servidores e convidados do governo em viagens oficiais pagos diretamente a estabelecimentos hoteleiros (quando não houver pagamento de diárias).]</t>
  </si>
  <si>
    <t>Vinculação</t>
  </si>
  <si>
    <t>Período duração / mês</t>
  </si>
  <si>
    <t>Carga horária mensal</t>
  </si>
  <si>
    <t>Valor hora trabalhada</t>
  </si>
  <si>
    <t>Valor mensal</t>
  </si>
  <si>
    <t>V. D - Outros Participantes [se autônomo]</t>
  </si>
  <si>
    <t>Descrição dos Serviços Autonomos a ser Solicitado</t>
  </si>
  <si>
    <t>Quantidade de Produtos</t>
  </si>
  <si>
    <t>Valor Bruto Por Produto[R$]</t>
  </si>
  <si>
    <r>
      <t xml:space="preserve">.Serviços de seguros em geral [seguros de natureza, inclusive cobertura de danos causados a pessoas, bens de terceiros, seguro obrigatorio de veículos.] </t>
    </r>
    <r>
      <rPr>
        <b/>
        <i/>
        <sz val="9"/>
        <color indexed="10"/>
        <rFont val="Calibri"/>
        <family val="2"/>
        <scheme val="minor"/>
      </rPr>
      <t>[R$ 14,07 por pessoa/por mês]</t>
    </r>
  </si>
  <si>
    <t>.Outros Serviços de Terceiros - Pessoa Jurídica [despesas bancárias]</t>
  </si>
  <si>
    <t xml:space="preserve">.Outros Serviços de Terceiros - Pessoa Jurídica </t>
  </si>
  <si>
    <r>
      <t xml:space="preserve">VI. A - Participantes vinculados à UFMT  </t>
    </r>
    <r>
      <rPr>
        <b/>
        <i/>
        <sz val="11"/>
        <color theme="1"/>
        <rFont val="Calibri"/>
        <family val="2"/>
        <scheme val="minor"/>
      </rPr>
      <t xml:space="preserve"> [Bolsa] [Servidores ativos e discentes]</t>
    </r>
  </si>
  <si>
    <r>
      <t xml:space="preserve">VI. AA - Participantes vinculados à UFMT   </t>
    </r>
    <r>
      <rPr>
        <b/>
        <i/>
        <sz val="11"/>
        <color theme="1"/>
        <rFont val="Calibri"/>
        <family val="2"/>
        <scheme val="minor"/>
      </rPr>
      <t>[Retribuição Pecuniária] [PARA PROJETOS DE PRESTAÇÃO DE SERVIÇOS]</t>
    </r>
  </si>
  <si>
    <t>..RESSARCIMENTO A CONTA ÚNICA DA UNIVERSIDADE POR MEIO DE GRU</t>
  </si>
  <si>
    <t>TOTAL DE RESSARCIMENTO</t>
  </si>
  <si>
    <t>..DOA (ATÉ 11%)</t>
  </si>
  <si>
    <t>TOTAL DE DESPESAS OPERACIONAIS ADMINISTRATIVAS</t>
  </si>
  <si>
    <t>RESSARCIMENTO A UNIVERSIDADE PELOS SEUS BENS TANGÍVEIS E INTANGÍVEIS [Resolução CD 08/2018]</t>
  </si>
  <si>
    <t>V</t>
  </si>
  <si>
    <t>DESPESAS OPERACIONAIS ADMINSTRATIVAS (DOA) DA FUNDAÇÃO UNISELVA [Resolução CD 08/2018]</t>
  </si>
  <si>
    <t>TOTAL GERAL [PROJETO BÁSICO + RESSARCIMENTOS + DESPESAS OPERACIONAIS ADMINISTRATIVAS]</t>
  </si>
  <si>
    <t>VII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</si>
  <si>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</si>
  <si>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</si>
  <si>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</si>
  <si>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</si>
  <si>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</si>
  <si>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</si>
  <si>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</si>
  <si>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</si>
  <si>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</si>
  <si>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</si>
  <si>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</si>
  <si>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</si>
  <si>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</si>
  <si>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</si>
  <si>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</si>
  <si>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</si>
  <si>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</si>
  <si>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</si>
  <si>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</si>
  <si>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</si>
  <si>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</si>
  <si>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</si>
  <si>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</si>
  <si>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</si>
  <si>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</si>
  <si>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</si>
  <si>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</si>
  <si>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</si>
  <si>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</si>
  <si>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</si>
  <si>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Passagem [terrestre / aérea] - [trecho]</t>
  </si>
  <si>
    <r>
      <t xml:space="preserve">ITEM 1 - NATUREZA DA DESPESA - PESSOAL E ENCARGOS (CLT) - </t>
    </r>
    <r>
      <rPr>
        <i/>
        <sz val="9"/>
        <color indexed="8"/>
        <rFont val="Calibri"/>
        <family val="2"/>
        <scheme val="minor"/>
      </rPr>
      <t>PREENCHER OS CAMPOS DO ITEM V.C DO PLANO DE TRABALHO, SE FOR O CASO.</t>
    </r>
  </si>
  <si>
    <t>ITEM 2 - NATUREZA DA DESPESA - PASSAGENS</t>
  </si>
  <si>
    <t>ITEM 3 - NATUREZA DA DESPESA - SERVIÇOS DE TERCEIROS PESSOA JURÍDICA</t>
  </si>
  <si>
    <t>ITEM 4 - NATUREZA DA DESPESA - MATERIAL DE CONSUMO</t>
  </si>
  <si>
    <t>ITEM 5 - NATUREZA DA DESPESA - DIÁRIAS</t>
  </si>
  <si>
    <t>ITEM 6 - NATUREZA DA DESPESA - SERVIÇOS TERCEIROS - PESSOA FÍSICA (TOTAL/VALOR BRUTO COM OS ENCARGOS DE INSS, ISSQN, E IR (SE FOR O CASO A DEDUZIR)</t>
  </si>
  <si>
    <t>TOTAL ITEM - 6</t>
  </si>
  <si>
    <t>ITEM 7 - NATUREZA DA DESPESA - BOLSA PESQUISA [PROJETO CADASTRADO NA PROPeq] - VÍNCULO COM A UFMT</t>
  </si>
  <si>
    <t>ITEM 8 - NATUREZA DA DESPESA - BOLSA COM ENCARGOS (LEI 8958/1994)</t>
  </si>
  <si>
    <t>ITEM 9 - NATUREZA DA DESPESA - BOLSA INOVAÇÃO TECNOLÓGICA [LEI 13.243 DE 11/01/2016]</t>
  </si>
  <si>
    <t>ITEM 10 - NATUREZA DA DESPESA - BOLSA ESTÁGIO (LEI Nº 11.788/2008 - LEI DO ESTAGIO)</t>
  </si>
  <si>
    <t>TOTAL ITEM -10</t>
  </si>
  <si>
    <t>TOTAL ITEM - 11</t>
  </si>
  <si>
    <t>....DOA (ATÉ 11%)</t>
  </si>
  <si>
    <t xml:space="preserve">CNPJ: </t>
  </si>
  <si>
    <t>COORDENADOR [A] DO PROJETO</t>
  </si>
  <si>
    <t xml:space="preserve">CPF: </t>
  </si>
  <si>
    <t xml:space="preserve">Nome completo: </t>
  </si>
  <si>
    <t xml:space="preserve">SIAPE: </t>
  </si>
  <si>
    <t xml:space="preserve">E-mail: </t>
  </si>
  <si>
    <t xml:space="preserve">Telefone: </t>
  </si>
  <si>
    <t>III PREVISÃO DE DESPESAS [R$ 1,00] [PREENCHER EM MEMÓRIA DE CÁLCULO]</t>
  </si>
  <si>
    <t xml:space="preserve">Instituto/Faculdade: </t>
  </si>
  <si>
    <t xml:space="preserve">Departamento/Área: </t>
  </si>
  <si>
    <t>ITEM 11 - NATUREZA DA DESPESA - EQUIPAMENTO E MATERIAL PERMANENTE</t>
  </si>
  <si>
    <t>ITEM 12 - NATUREZA DA DESPESA - OBRAS E INSTALAÇÕES</t>
  </si>
  <si>
    <r>
      <t xml:space="preserve">TOTAL DO PROJETO BÁSICO </t>
    </r>
    <r>
      <rPr>
        <b/>
        <sz val="9"/>
        <color indexed="8"/>
        <rFont val="Calibri"/>
        <family val="2"/>
        <scheme val="minor"/>
      </rPr>
      <t>[Itens 1 + 2 + 3 + 4 + 5 + 6 + 7 + 8 + 9 + 10 + 11+12]</t>
    </r>
  </si>
  <si>
    <t>ITEM 13 - NATUREZA DA DESPESA - RESSARCIMENTO A UFMT PELOS SEUS BENS TANGÍVEIS E INTANGÍVEIS</t>
  </si>
  <si>
    <t>ITEM 14 - DESPESAS OPERACIONAIS ADMINSTRATIVAS (DOA) DA FUNDAÇÃO UNISELVA</t>
  </si>
  <si>
    <t>Encargos (86%)</t>
  </si>
  <si>
    <t>Descrição dos serviços</t>
  </si>
  <si>
    <t>Função a ser selecionada</t>
  </si>
  <si>
    <t>RESSARCIMENTO A UNIVERSIDADE FEDERAL DE MATO GROSSO PELOS SEUS BENS TANGÍVEIS E INTANGÍVEIS - RESOLUÇÃO CD 08/ ART. 26 INCISO I, ALÍNEA A E B</t>
  </si>
  <si>
    <t>DESPESAS OPERACIONAIS ADMINSTRATIVAS (DOA) DA FUNDAÇÃO UNISELVA - RESOLUÇÃO CD 08/ ART. 26 INCISO II E III</t>
  </si>
  <si>
    <t>..RESSARCIMENTO AO INSTITUTO DE ORIGEM DO PROJETO [PGA]</t>
  </si>
  <si>
    <t>..RESSARCIMENTO AO INSTITUTO DE ORIGEM DO PROJETO (PGA)</t>
  </si>
  <si>
    <t>3.1</t>
  </si>
  <si>
    <t>Descrever atividade 1</t>
  </si>
  <si>
    <t>Descrever atividade 2</t>
  </si>
  <si>
    <t>Descrever atividade 3</t>
  </si>
  <si>
    <t>Mês x</t>
  </si>
  <si>
    <t>XX (XXXXX X XXXXXX) meses a contar da data da assinatura do instrumento jurídico</t>
  </si>
  <si>
    <t>Cuiabá - MT, aos............................................de.........................................................2020.</t>
  </si>
  <si>
    <t>ANEXO DA RESOLUÇÃO CD Nº 08 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</si>
</sst>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_ ;\-#,##0\ "/>
    <numFmt numFmtId="166" formatCode="mmm/d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sz val="6.5"/>
      <color theme="1"/>
      <name val="Helvetica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RIAL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DashDot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43" fontId="0" fillId="0" borderId="4" xfId="4" applyFont="1" applyBorder="1" applyAlignment="1">
      <alignment vertical="center"/>
    </xf>
    <xf numFmtId="165" fontId="0" fillId="0" borderId="4" xfId="4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4" fontId="0" fillId="4" borderId="16" xfId="2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43" fontId="16" fillId="0" borderId="4" xfId="4" applyFont="1" applyBorder="1" applyAlignment="1">
      <alignment vertical="center"/>
    </xf>
    <xf numFmtId="43" fontId="0" fillId="0" borderId="11" xfId="4" applyFont="1" applyBorder="1" applyAlignment="1">
      <alignment horizontal="center" vertical="center"/>
    </xf>
    <xf numFmtId="43" fontId="0" fillId="3" borderId="11" xfId="4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43" fontId="3" fillId="3" borderId="19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2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3" fontId="0" fillId="0" borderId="0" xfId="4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left" vertical="center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4" fontId="0" fillId="0" borderId="11" xfId="2" applyFont="1" applyBorder="1" applyAlignment="1">
      <alignment horizontal="left" vertical="center" shrinkToFit="1"/>
    </xf>
    <xf numFmtId="44" fontId="0" fillId="3" borderId="11" xfId="2" applyFont="1" applyFill="1" applyBorder="1" applyAlignment="1">
      <alignment horizontal="left" vertical="center" shrinkToFit="1"/>
    </xf>
    <xf numFmtId="43" fontId="3" fillId="3" borderId="11" xfId="0" applyNumberFormat="1" applyFont="1" applyFill="1" applyBorder="1" applyAlignment="1">
      <alignment horizontal="left" vertical="center" shrinkToFit="1"/>
    </xf>
    <xf numFmtId="44" fontId="3" fillId="0" borderId="4" xfId="2" applyFont="1" applyBorder="1" applyAlignment="1" applyProtection="1">
      <alignment vertical="center" shrinkToFit="1"/>
    </xf>
    <xf numFmtId="44" fontId="0" fillId="0" borderId="4" xfId="2" applyFont="1" applyFill="1" applyBorder="1" applyAlignment="1" applyProtection="1">
      <alignment vertical="center" shrinkToFit="1"/>
    </xf>
    <xf numFmtId="44" fontId="3" fillId="0" borderId="4" xfId="2" applyFont="1" applyFill="1" applyBorder="1" applyAlignment="1" applyProtection="1">
      <alignment vertical="center" shrinkToFit="1"/>
    </xf>
    <xf numFmtId="43" fontId="0" fillId="0" borderId="4" xfId="4" applyFont="1" applyBorder="1" applyAlignment="1" applyProtection="1">
      <alignment vertical="center" shrinkToFit="1"/>
    </xf>
    <xf numFmtId="43" fontId="3" fillId="0" borderId="4" xfId="4" applyFont="1" applyBorder="1" applyAlignment="1" applyProtection="1">
      <alignment vertical="center" shrinkToFit="1"/>
    </xf>
    <xf numFmtId="44" fontId="0" fillId="0" borderId="4" xfId="2" applyFont="1" applyBorder="1" applyAlignment="1" applyProtection="1">
      <alignment vertical="center" shrinkToFi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166" fontId="51" fillId="0" borderId="4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43" fontId="3" fillId="0" borderId="22" xfId="4" applyFont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43" fontId="0" fillId="0" borderId="42" xfId="4" applyFont="1" applyBorder="1" applyAlignment="1" applyProtection="1">
      <alignment vertical="center" shrinkToFit="1"/>
      <protection locked="0"/>
    </xf>
    <xf numFmtId="43" fontId="0" fillId="0" borderId="42" xfId="4" applyFont="1" applyBorder="1" applyAlignment="1" applyProtection="1">
      <alignment horizontal="center" vertical="center" wrapText="1"/>
      <protection locked="0"/>
    </xf>
    <xf numFmtId="44" fontId="0" fillId="0" borderId="46" xfId="2" applyFont="1" applyBorder="1" applyAlignment="1">
      <alignment horizontal="left" vertical="center" shrinkToFit="1"/>
    </xf>
    <xf numFmtId="0" fontId="31" fillId="2" borderId="5" xfId="0" applyFont="1" applyFill="1" applyBorder="1" applyAlignment="1">
      <alignment horizontal="center" vertical="center"/>
    </xf>
    <xf numFmtId="43" fontId="4" fillId="0" borderId="42" xfId="4" applyFont="1" applyBorder="1" applyAlignment="1" applyProtection="1">
      <alignment horizontal="left" vertical="center" shrinkToFit="1"/>
      <protection locked="0"/>
    </xf>
    <xf numFmtId="43" fontId="4" fillId="0" borderId="42" xfId="4" applyFont="1" applyBorder="1" applyAlignment="1" applyProtection="1">
      <alignment horizontal="left" vertical="center"/>
      <protection locked="0"/>
    </xf>
    <xf numFmtId="0" fontId="2" fillId="2" borderId="17" xfId="1" applyFill="1" applyBorder="1" applyAlignment="1">
      <alignment horizontal="left" vertical="center" wrapText="1"/>
    </xf>
    <xf numFmtId="0" fontId="36" fillId="2" borderId="17" xfId="0" applyFont="1" applyFill="1" applyBorder="1" applyAlignment="1">
      <alignment horizontal="left" vertical="center" shrinkToFit="1"/>
    </xf>
    <xf numFmtId="43" fontId="0" fillId="0" borderId="42" xfId="4" applyFont="1" applyBorder="1" applyAlignment="1" applyProtection="1">
      <alignment horizontal="left" vertical="center" shrinkToFit="1"/>
      <protection locked="0"/>
    </xf>
    <xf numFmtId="44" fontId="0" fillId="0" borderId="42" xfId="2" applyFont="1" applyBorder="1" applyAlignment="1" applyProtection="1">
      <alignment horizontal="left" vertical="center" shrinkToFit="1"/>
      <protection locked="0"/>
    </xf>
    <xf numFmtId="44" fontId="4" fillId="0" borderId="42" xfId="2" applyFont="1" applyBorder="1" applyAlignment="1" applyProtection="1">
      <alignment horizontal="left" vertical="center" shrinkToFit="1"/>
      <protection locked="0"/>
    </xf>
    <xf numFmtId="0" fontId="36" fillId="2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10" fontId="4" fillId="0" borderId="42" xfId="4" applyNumberFormat="1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22" fillId="0" borderId="51" xfId="0" applyFont="1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</xf>
    <xf numFmtId="166" fontId="23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3" fontId="0" fillId="0" borderId="0" xfId="4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" fillId="0" borderId="0" xfId="4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1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43" fontId="7" fillId="0" borderId="0" xfId="0" applyNumberFormat="1" applyFont="1" applyAlignment="1" applyProtection="1">
      <alignment vertical="center"/>
      <protection locked="0"/>
    </xf>
    <xf numFmtId="43" fontId="7" fillId="0" borderId="0" xfId="4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49" fontId="0" fillId="0" borderId="42" xfId="4" applyNumberFormat="1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43" fontId="0" fillId="0" borderId="49" xfId="4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44" fontId="0" fillId="0" borderId="68" xfId="2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horizontal="center" vertical="center"/>
    </xf>
    <xf numFmtId="44" fontId="3" fillId="0" borderId="22" xfId="2" applyFont="1" applyBorder="1" applyAlignment="1" applyProtection="1">
      <alignment vertical="center" shrinkToFit="1"/>
    </xf>
    <xf numFmtId="44" fontId="0" fillId="0" borderId="25" xfId="2" applyFont="1" applyBorder="1" applyAlignment="1" applyProtection="1">
      <alignment horizontal="left" vertical="center" shrinkToFit="1"/>
      <protection locked="0"/>
    </xf>
    <xf numFmtId="44" fontId="0" fillId="0" borderId="65" xfId="2" applyFont="1" applyBorder="1" applyAlignment="1" applyProtection="1">
      <alignment horizontal="center" vertical="center" shrinkToFit="1"/>
      <protection locked="0"/>
    </xf>
    <xf numFmtId="44" fontId="0" fillId="0" borderId="29" xfId="2" applyFont="1" applyBorder="1" applyAlignment="1" applyProtection="1">
      <alignment horizontal="left" vertical="center" shrinkToFit="1"/>
      <protection locked="0"/>
    </xf>
    <xf numFmtId="44" fontId="0" fillId="0" borderId="67" xfId="2" applyFont="1" applyBorder="1" applyAlignment="1" applyProtection="1">
      <alignment horizontal="center" vertical="center" shrinkToFit="1"/>
      <protection locked="0"/>
    </xf>
    <xf numFmtId="43" fontId="0" fillId="0" borderId="49" xfId="4" applyFont="1" applyBorder="1" applyAlignment="1" applyProtection="1">
      <alignment vertical="center" shrinkToFit="1"/>
      <protection locked="0"/>
    </xf>
    <xf numFmtId="43" fontId="0" fillId="0" borderId="22" xfId="4" applyFont="1" applyBorder="1" applyAlignment="1" applyProtection="1">
      <alignment vertical="center" shrinkToFit="1"/>
    </xf>
    <xf numFmtId="43" fontId="0" fillId="0" borderId="61" xfId="4" applyFont="1" applyBorder="1" applyAlignment="1" applyProtection="1">
      <alignment vertical="center" shrinkToFit="1"/>
      <protection locked="0"/>
    </xf>
    <xf numFmtId="43" fontId="0" fillId="0" borderId="63" xfId="4" applyFont="1" applyBorder="1" applyAlignment="1" applyProtection="1">
      <alignment vertical="center" shrinkToFit="1"/>
      <protection locked="0"/>
    </xf>
    <xf numFmtId="44" fontId="0" fillId="0" borderId="15" xfId="2" applyFont="1" applyBorder="1" applyAlignment="1" applyProtection="1">
      <alignment vertical="center" shrinkToFit="1"/>
      <protection locked="0"/>
    </xf>
    <xf numFmtId="44" fontId="0" fillId="0" borderId="46" xfId="2" applyFont="1" applyBorder="1" applyAlignment="1" applyProtection="1">
      <alignment horizontal="left" vertical="center" shrinkToFit="1"/>
      <protection locked="0"/>
    </xf>
    <xf numFmtId="44" fontId="0" fillId="3" borderId="37" xfId="2" applyFont="1" applyFill="1" applyBorder="1" applyAlignment="1">
      <alignment horizontal="left" vertical="center" shrinkToFit="1"/>
    </xf>
    <xf numFmtId="44" fontId="0" fillId="0" borderId="61" xfId="2" applyFont="1" applyBorder="1" applyAlignment="1" applyProtection="1">
      <alignment horizontal="left" vertical="center" shrinkToFit="1"/>
      <protection locked="0"/>
    </xf>
    <xf numFmtId="44" fontId="0" fillId="0" borderId="62" xfId="2" applyFont="1" applyBorder="1" applyAlignment="1" applyProtection="1">
      <alignment horizontal="left" vertical="center" shrinkToFit="1"/>
      <protection locked="0"/>
    </xf>
    <xf numFmtId="44" fontId="0" fillId="0" borderId="62" xfId="2" applyFont="1" applyBorder="1" applyAlignment="1">
      <alignment horizontal="left" vertical="center" shrinkToFit="1"/>
    </xf>
    <xf numFmtId="44" fontId="0" fillId="0" borderId="63" xfId="2" applyFont="1" applyBorder="1" applyAlignment="1">
      <alignment horizontal="left" vertical="center" shrinkToFit="1"/>
    </xf>
    <xf numFmtId="44" fontId="0" fillId="0" borderId="63" xfId="2" applyFont="1" applyBorder="1" applyAlignment="1" applyProtection="1">
      <alignment horizontal="left" vertical="center" shrinkToFit="1"/>
      <protection locked="0"/>
    </xf>
    <xf numFmtId="0" fontId="2" fillId="2" borderId="16" xfId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44" fontId="0" fillId="0" borderId="37" xfId="2" applyFont="1" applyBorder="1" applyAlignment="1">
      <alignment horizontal="left" vertical="center" shrinkToFit="1"/>
    </xf>
    <xf numFmtId="44" fontId="0" fillId="0" borderId="55" xfId="2" applyFont="1" applyFill="1" applyBorder="1" applyAlignment="1" applyProtection="1">
      <alignment horizontal="left" vertical="center" shrinkToFit="1"/>
      <protection locked="0"/>
    </xf>
    <xf numFmtId="44" fontId="0" fillId="0" borderId="4" xfId="2" applyFont="1" applyFill="1" applyBorder="1" applyAlignment="1" applyProtection="1">
      <alignment vertical="center" shrinkToFit="1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4" fillId="0" borderId="49" xfId="4" applyNumberFormat="1" applyFont="1" applyBorder="1" applyAlignment="1" applyProtection="1">
      <alignment horizontal="center" vertical="center" shrinkToFit="1"/>
      <protection locked="0"/>
    </xf>
    <xf numFmtId="165" fontId="4" fillId="0" borderId="49" xfId="4" applyNumberFormat="1" applyFont="1" applyBorder="1" applyAlignment="1" applyProtection="1">
      <alignment horizontal="center" vertical="center"/>
      <protection locked="0"/>
    </xf>
    <xf numFmtId="165" fontId="0" fillId="0" borderId="49" xfId="4" applyNumberFormat="1" applyFont="1" applyBorder="1" applyAlignment="1" applyProtection="1">
      <alignment horizontal="center" vertical="center" shrinkToFit="1"/>
      <protection locked="0"/>
    </xf>
    <xf numFmtId="49" fontId="4" fillId="0" borderId="49" xfId="4" applyNumberFormat="1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165" fontId="4" fillId="0" borderId="42" xfId="4" applyNumberFormat="1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44" fontId="49" fillId="0" borderId="42" xfId="2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/>
    </xf>
    <xf numFmtId="0" fontId="53" fillId="0" borderId="45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left" vertical="center" wrapText="1"/>
      <protection locked="0"/>
    </xf>
    <xf numFmtId="43" fontId="53" fillId="0" borderId="42" xfId="4" applyFont="1" applyBorder="1" applyAlignment="1" applyProtection="1">
      <alignment horizontal="center" vertical="center" shrinkToFit="1"/>
      <protection locked="0"/>
    </xf>
    <xf numFmtId="43" fontId="53" fillId="0" borderId="49" xfId="4" applyFont="1" applyBorder="1" applyAlignment="1" applyProtection="1">
      <alignment horizontal="center" vertical="center" shrinkToFit="1"/>
      <protection locked="0"/>
    </xf>
    <xf numFmtId="43" fontId="53" fillId="0" borderId="42" xfId="4" applyFont="1" applyBorder="1" applyAlignment="1" applyProtection="1">
      <alignment horizontal="center" vertical="center"/>
      <protection locked="0"/>
    </xf>
    <xf numFmtId="43" fontId="53" fillId="0" borderId="49" xfId="4" applyFont="1" applyBorder="1" applyAlignment="1" applyProtection="1">
      <alignment horizontal="center" vertical="center"/>
      <protection locked="0"/>
    </xf>
    <xf numFmtId="43" fontId="53" fillId="0" borderId="13" xfId="4" applyFont="1" applyBorder="1" applyAlignment="1" applyProtection="1">
      <alignment horizontal="center" vertical="center"/>
      <protection locked="0"/>
    </xf>
    <xf numFmtId="43" fontId="53" fillId="0" borderId="46" xfId="4" applyFont="1" applyBorder="1" applyAlignment="1" applyProtection="1">
      <alignment horizontal="center" vertical="center"/>
      <protection locked="0"/>
    </xf>
    <xf numFmtId="43" fontId="53" fillId="0" borderId="66" xfId="4" applyFont="1" applyBorder="1" applyAlignment="1" applyProtection="1">
      <alignment horizontal="center" vertical="center"/>
      <protection locked="0"/>
    </xf>
    <xf numFmtId="43" fontId="53" fillId="0" borderId="67" xfId="4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left" vertical="center" wrapText="1"/>
      <protection locked="0"/>
    </xf>
    <xf numFmtId="44" fontId="3" fillId="0" borderId="7" xfId="2" applyFont="1" applyBorder="1" applyAlignment="1" applyProtection="1">
      <alignment horizontal="left" vertical="center" shrinkToFit="1"/>
    </xf>
    <xf numFmtId="44" fontId="3" fillId="0" borderId="8" xfId="2" applyFont="1" applyBorder="1" applyAlignment="1" applyProtection="1">
      <alignment horizontal="left" vertical="center" shrinkToFit="1"/>
    </xf>
    <xf numFmtId="44" fontId="3" fillId="0" borderId="9" xfId="2" applyFont="1" applyBorder="1" applyAlignment="1" applyProtection="1">
      <alignment horizontal="left" vertical="center"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43" fontId="0" fillId="0" borderId="4" xfId="4" applyFont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/>
    </xf>
    <xf numFmtId="9" fontId="0" fillId="0" borderId="42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 wrapText="1"/>
    </xf>
    <xf numFmtId="43" fontId="0" fillId="0" borderId="14" xfId="4" applyFont="1" applyBorder="1" applyAlignment="1" applyProtection="1">
      <alignment horizontal="center" vertical="center" shrinkToFit="1"/>
    </xf>
    <xf numFmtId="43" fontId="0" fillId="0" borderId="15" xfId="4" applyFont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43" fontId="3" fillId="3" borderId="10" xfId="4" applyFont="1" applyFill="1" applyBorder="1" applyAlignment="1" applyProtection="1">
      <alignment horizontal="center" vertical="center" shrinkToFit="1"/>
    </xf>
    <xf numFmtId="43" fontId="3" fillId="3" borderId="15" xfId="4" applyFont="1" applyFill="1" applyBorder="1" applyAlignment="1" applyProtection="1">
      <alignment horizontal="center" vertical="center" shrinkToFit="1"/>
    </xf>
    <xf numFmtId="43" fontId="3" fillId="2" borderId="4" xfId="4" applyFont="1" applyFill="1" applyBorder="1" applyAlignment="1" applyProtection="1">
      <alignment horizontal="center" vertical="center" wrapText="1"/>
    </xf>
    <xf numFmtId="43" fontId="3" fillId="2" borderId="17" xfId="4" applyFont="1" applyFill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9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49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3" borderId="15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43" fontId="3" fillId="3" borderId="10" xfId="4" applyFont="1" applyFill="1" applyBorder="1" applyAlignment="1" applyProtection="1">
      <alignment horizontal="center" vertical="center"/>
    </xf>
    <xf numFmtId="43" fontId="3" fillId="3" borderId="15" xfId="4" applyFont="1" applyFill="1" applyBorder="1" applyAlignment="1" applyProtection="1">
      <alignment horizontal="center" vertical="center"/>
    </xf>
    <xf numFmtId="43" fontId="0" fillId="0" borderId="10" xfId="4" applyFont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43" fontId="3" fillId="3" borderId="4" xfId="4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4" fillId="0" borderId="42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53" fillId="0" borderId="4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17" fillId="2" borderId="22" xfId="0" applyFont="1" applyFill="1" applyBorder="1" applyAlignment="1" applyProtection="1">
      <alignment horizontal="center" vertical="center"/>
    </xf>
    <xf numFmtId="43" fontId="3" fillId="2" borderId="22" xfId="4" applyFont="1" applyFill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shrinkToFit="1"/>
    </xf>
    <xf numFmtId="0" fontId="3" fillId="3" borderId="14" xfId="0" applyFont="1" applyFill="1" applyBorder="1" applyAlignment="1" applyProtection="1">
      <alignment horizontal="left" vertical="center" shrinkToFit="1"/>
    </xf>
    <xf numFmtId="0" fontId="3" fillId="3" borderId="1" xfId="0" applyFont="1" applyFill="1" applyBorder="1" applyAlignment="1" applyProtection="1">
      <alignment horizontal="left" vertical="center" shrinkToFit="1"/>
    </xf>
    <xf numFmtId="0" fontId="3" fillId="3" borderId="6" xfId="0" applyFont="1" applyFill="1" applyBorder="1" applyAlignment="1" applyProtection="1">
      <alignment horizontal="left" vertical="center" shrinkToFit="1"/>
    </xf>
    <xf numFmtId="0" fontId="17" fillId="0" borderId="24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47" fillId="0" borderId="40" xfId="0" applyFont="1" applyBorder="1" applyAlignment="1" applyProtection="1">
      <alignment horizontal="center" vertical="center" wrapText="1"/>
      <protection locked="0"/>
    </xf>
    <xf numFmtId="0" fontId="47" fillId="0" borderId="39" xfId="0" applyFont="1" applyBorder="1" applyAlignment="1" applyProtection="1">
      <alignment horizontal="center" vertical="center" wrapText="1"/>
      <protection locked="0"/>
    </xf>
    <xf numFmtId="0" fontId="47" fillId="0" borderId="43" xfId="0" applyFont="1" applyBorder="1" applyAlignment="1" applyProtection="1">
      <alignment horizontal="center" vertical="center" wrapText="1"/>
      <protection locked="0"/>
    </xf>
    <xf numFmtId="0" fontId="47" fillId="0" borderId="41" xfId="0" applyFont="1" applyBorder="1" applyAlignment="1" applyProtection="1">
      <alignment horizontal="center" vertical="center" wrapText="1"/>
      <protection locked="0"/>
    </xf>
    <xf numFmtId="0" fontId="47" fillId="0" borderId="38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9" fillId="2" borderId="7" xfId="0" applyFont="1" applyFill="1" applyBorder="1" applyAlignment="1" applyProtection="1">
      <alignment horizontal="left" vertical="center"/>
    </xf>
    <xf numFmtId="0" fontId="49" fillId="2" borderId="8" xfId="0" applyFont="1" applyFill="1" applyBorder="1" applyAlignment="1" applyProtection="1">
      <alignment horizontal="left" vertical="center"/>
    </xf>
    <xf numFmtId="0" fontId="49" fillId="2" borderId="9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center" vertical="center"/>
    </xf>
    <xf numFmtId="0" fontId="51" fillId="0" borderId="4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4" fontId="18" fillId="0" borderId="4" xfId="2" applyFont="1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43" fontId="53" fillId="0" borderId="64" xfId="4" applyFont="1" applyBorder="1" applyAlignment="1" applyProtection="1">
      <alignment horizontal="center" vertical="center" shrinkToFit="1"/>
      <protection locked="0"/>
    </xf>
    <xf numFmtId="43" fontId="53" fillId="0" borderId="65" xfId="4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6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top" wrapText="1"/>
    </xf>
    <xf numFmtId="0" fontId="18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left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17" fontId="52" fillId="0" borderId="42" xfId="0" applyNumberFormat="1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wrapText="1"/>
    </xf>
    <xf numFmtId="0" fontId="42" fillId="2" borderId="4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justify" vertical="center" wrapText="1"/>
      <protection locked="0"/>
    </xf>
    <xf numFmtId="0" fontId="4" fillId="0" borderId="42" xfId="0" applyFont="1" applyBorder="1" applyAlignment="1" applyProtection="1">
      <alignment horizontal="justify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right" vertical="center"/>
    </xf>
    <xf numFmtId="0" fontId="3" fillId="0" borderId="53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43" fontId="20" fillId="0" borderId="4" xfId="4" applyFont="1" applyBorder="1" applyAlignment="1" applyProtection="1">
      <alignment horizontal="left" vertical="center" wrapText="1"/>
    </xf>
    <xf numFmtId="43" fontId="20" fillId="0" borderId="10" xfId="4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43" fontId="0" fillId="0" borderId="0" xfId="4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8" fillId="2" borderId="13" xfId="1" applyFont="1" applyFill="1" applyBorder="1" applyAlignment="1">
      <alignment horizontal="left" vertical="center"/>
    </xf>
    <xf numFmtId="0" fontId="38" fillId="2" borderId="14" xfId="1" applyFont="1" applyFill="1" applyBorder="1" applyAlignment="1">
      <alignment horizontal="left" vertical="center"/>
    </xf>
    <xf numFmtId="0" fontId="38" fillId="2" borderId="15" xfId="1" applyFont="1" applyFill="1" applyBorder="1" applyAlignment="1">
      <alignment horizontal="left" vertical="center"/>
    </xf>
    <xf numFmtId="0" fontId="4" fillId="0" borderId="42" xfId="0" applyFont="1" applyBorder="1" applyAlignment="1" applyProtection="1">
      <alignment vertical="center" wrapText="1"/>
      <protection locked="0"/>
    </xf>
    <xf numFmtId="0" fontId="31" fillId="2" borderId="23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4" fillId="0" borderId="42" xfId="0" applyFont="1" applyBorder="1" applyAlignment="1" applyProtection="1">
      <alignment vertical="center"/>
      <protection locked="0"/>
    </xf>
    <xf numFmtId="0" fontId="38" fillId="2" borderId="13" xfId="1" applyFont="1" applyFill="1" applyBorder="1" applyAlignment="1">
      <alignment horizontal="left" vertical="center" wrapText="1"/>
    </xf>
    <xf numFmtId="0" fontId="38" fillId="2" borderId="14" xfId="1" applyFont="1" applyFill="1" applyBorder="1" applyAlignment="1">
      <alignment horizontal="left" vertical="center" wrapText="1"/>
    </xf>
    <xf numFmtId="0" fontId="38" fillId="2" borderId="15" xfId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justify" vertical="center" wrapText="1"/>
      <protection locked="0"/>
    </xf>
    <xf numFmtId="0" fontId="33" fillId="2" borderId="23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justify" vertical="center" wrapText="1"/>
      <protection locked="0"/>
    </xf>
    <xf numFmtId="0" fontId="2" fillId="2" borderId="23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22" fillId="3" borderId="4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justify" vertical="center"/>
      <protection locked="0"/>
    </xf>
    <xf numFmtId="0" fontId="36" fillId="2" borderId="13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15" xfId="0" applyFont="1" applyFill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33" fillId="2" borderId="47" xfId="1" applyFont="1" applyFill="1" applyBorder="1" applyAlignment="1">
      <alignment horizontal="center" vertical="center" wrapText="1"/>
    </xf>
    <xf numFmtId="0" fontId="33" fillId="2" borderId="17" xfId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39" fillId="0" borderId="48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1" fillId="2" borderId="47" xfId="0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left" vertical="center"/>
    </xf>
    <xf numFmtId="0" fontId="21" fillId="0" borderId="42" xfId="0" applyFont="1" applyBorder="1" applyAlignment="1" applyProtection="1">
      <alignment horizontal="justify" vertical="center" wrapText="1"/>
      <protection locked="0"/>
    </xf>
    <xf numFmtId="0" fontId="21" fillId="0" borderId="42" xfId="0" applyFont="1" applyBorder="1" applyAlignment="1" applyProtection="1">
      <alignment horizontal="justify" vertical="center"/>
      <protection locked="0"/>
    </xf>
    <xf numFmtId="0" fontId="31" fillId="2" borderId="14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righ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top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1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277091</xdr:colOff>
      <xdr:row>0</xdr:row>
      <xdr:rowOff>112568</xdr:rowOff>
    </xdr:from>
    <xdr:to>
      <xdr:col>12</xdr:col>
      <xdr:colOff>372342</xdr:colOff>
      <xdr:row>4</xdr:row>
      <xdr:rowOff>122517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FD512-4009-4332-8A6B-5EC9BE30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205" y="112568"/>
          <a:ext cx="1272887" cy="1256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246061</xdr:colOff>
      <xdr:row>0</xdr:row>
      <xdr:rowOff>95256</xdr:rowOff>
    </xdr:from>
    <xdr:to>
      <xdr:col>7</xdr:col>
      <xdr:colOff>74323</xdr:colOff>
      <xdr:row>7</xdr:row>
      <xdr:rowOff>18614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88C154-D392-40FF-943B-CCD92BF4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24" y="95256"/>
          <a:ext cx="1272887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W234"/>
  <sheetViews>
    <sheetView showGridLines="0" tabSelected="1" zoomScale="120" zoomScaleNormal="120" workbookViewId="0">
      <selection activeCell="B9" sqref="B9:Q10"/>
    </sheetView>
  </sheetViews>
  <sheetFormatPr defaultColWidth="8.7109375" defaultRowHeight="15"/>
  <cols>
    <col min="1" max="1" width="6.42578125" style="126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10" width="10.28515625" style="2" customWidth="1"/>
    <col min="11" max="11" width="9" style="2" customWidth="1"/>
    <col min="12" max="12" width="8.7109375" style="2" customWidth="1"/>
    <col min="13" max="13" width="8.85546875" style="2" customWidth="1"/>
    <col min="14" max="14" width="10.85546875" style="2" customWidth="1"/>
    <col min="15" max="15" width="11.85546875" style="1" customWidth="1"/>
    <col min="16" max="16" width="12.28515625" style="2" customWidth="1"/>
    <col min="17" max="17" width="14.5703125" style="2" customWidth="1"/>
    <col min="18" max="18" width="13.28515625" style="126" customWidth="1"/>
    <col min="19" max="19" width="11.42578125" style="126" bestFit="1" customWidth="1"/>
    <col min="20" max="20" width="11.5703125" style="126" bestFit="1" customWidth="1"/>
    <col min="21" max="22" width="8.7109375" style="126"/>
    <col min="23" max="23" width="11.5703125" style="126" bestFit="1" customWidth="1"/>
    <col min="24" max="16384" width="8.7109375" style="126"/>
  </cols>
  <sheetData>
    <row r="1" spans="2:18" ht="24.9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8" ht="24.9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8" ht="24.9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8" ht="24.9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8" ht="24.95" customHeight="1">
      <c r="B5" s="384" t="s">
        <v>216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</row>
    <row r="6" spans="2:18" ht="24.95" customHeight="1">
      <c r="B6" s="383" t="s">
        <v>217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</row>
    <row r="7" spans="2:18" ht="24.9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8" ht="39.950000000000003" customHeight="1" thickBot="1">
      <c r="B8" s="331" t="s">
        <v>324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</row>
    <row r="9" spans="2:18">
      <c r="B9" s="333" t="s">
        <v>38</v>
      </c>
      <c r="C9" s="334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6"/>
    </row>
    <row r="10" spans="2:18" ht="27.6" customHeight="1" thickBot="1">
      <c r="B10" s="337"/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40"/>
    </row>
    <row r="11" spans="2:18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1"/>
      <c r="Q11" s="31"/>
    </row>
    <row r="12" spans="2:18" ht="15.75">
      <c r="B12" s="392" t="s">
        <v>16</v>
      </c>
      <c r="C12" s="392"/>
      <c r="D12" s="392"/>
      <c r="E12" s="392"/>
      <c r="F12" s="392"/>
      <c r="G12" s="392"/>
      <c r="H12" s="392"/>
      <c r="I12" s="392"/>
      <c r="J12" s="33"/>
      <c r="K12" s="31"/>
      <c r="L12" s="31"/>
      <c r="M12" s="31"/>
      <c r="N12" s="31"/>
      <c r="O12" s="32"/>
      <c r="P12" s="31"/>
      <c r="Q12" s="31"/>
    </row>
    <row r="13" spans="2:18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1"/>
      <c r="Q13" s="31"/>
    </row>
    <row r="14" spans="2:18" ht="27" customHeight="1">
      <c r="B14" s="380" t="s">
        <v>17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2"/>
    </row>
    <row r="15" spans="2:18" ht="18" customHeight="1" thickBot="1">
      <c r="B15" s="350" t="s">
        <v>79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2"/>
    </row>
    <row r="16" spans="2:18" ht="33" customHeight="1">
      <c r="B16" s="344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6"/>
      <c r="R16" s="127"/>
    </row>
    <row r="17" spans="2:17" ht="33" customHeight="1" thickBot="1"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9"/>
    </row>
    <row r="18" spans="2:17" ht="33" customHeight="1" thickBot="1">
      <c r="B18" s="315" t="s">
        <v>303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 t="s">
        <v>304</v>
      </c>
      <c r="M18" s="315"/>
      <c r="N18" s="315"/>
      <c r="O18" s="315"/>
      <c r="P18" s="315"/>
      <c r="Q18" s="315"/>
    </row>
    <row r="19" spans="2:17" ht="30.75" customHeight="1">
      <c r="B19" s="356" t="s">
        <v>218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8"/>
    </row>
    <row r="20" spans="2:17" ht="42.75" customHeight="1">
      <c r="B20" s="230" t="s">
        <v>18</v>
      </c>
      <c r="C20" s="259"/>
      <c r="D20" s="259"/>
      <c r="E20" s="259"/>
      <c r="F20" s="259"/>
      <c r="G20" s="259"/>
      <c r="H20" s="259"/>
      <c r="I20" s="259"/>
      <c r="J20" s="259"/>
      <c r="K20" s="260"/>
      <c r="L20" s="341" t="s">
        <v>132</v>
      </c>
      <c r="M20" s="342"/>
      <c r="N20" s="342"/>
      <c r="O20" s="342"/>
      <c r="P20" s="342"/>
      <c r="Q20" s="343"/>
    </row>
    <row r="21" spans="2:17" ht="44.25" customHeight="1" thickBot="1">
      <c r="B21" s="359" t="s">
        <v>138</v>
      </c>
      <c r="C21" s="359"/>
      <c r="D21" s="359"/>
      <c r="E21" s="359"/>
      <c r="F21" s="359"/>
      <c r="G21" s="359"/>
      <c r="H21" s="359"/>
      <c r="I21" s="359"/>
      <c r="J21" s="359"/>
      <c r="K21" s="359"/>
      <c r="L21" s="248" t="s">
        <v>139</v>
      </c>
      <c r="M21" s="249"/>
      <c r="N21" s="249"/>
      <c r="O21" s="249"/>
      <c r="P21" s="249"/>
      <c r="Q21" s="250"/>
    </row>
    <row r="22" spans="2:17" ht="44.25" customHeight="1" thickBot="1"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315" t="s">
        <v>295</v>
      </c>
      <c r="M22" s="315"/>
      <c r="N22" s="315"/>
      <c r="O22" s="315"/>
      <c r="P22" s="315"/>
      <c r="Q22" s="315"/>
    </row>
    <row r="23" spans="2:17" ht="30" customHeight="1" thickBot="1">
      <c r="B23" s="353" t="s">
        <v>296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5"/>
    </row>
    <row r="24" spans="2:17" ht="42.75" customHeight="1" thickBot="1">
      <c r="B24" s="203" t="s">
        <v>298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spans="2:17" ht="33" customHeight="1" thickBot="1">
      <c r="B25" s="198" t="s">
        <v>297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 t="s">
        <v>299</v>
      </c>
      <c r="M25" s="198"/>
      <c r="N25" s="198"/>
      <c r="O25" s="198"/>
      <c r="P25" s="198"/>
      <c r="Q25" s="198"/>
    </row>
    <row r="26" spans="2:17" ht="33" customHeight="1" thickBot="1">
      <c r="B26" s="198" t="s">
        <v>301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 t="s">
        <v>300</v>
      </c>
      <c r="M26" s="198"/>
      <c r="N26" s="198"/>
      <c r="O26" s="198"/>
      <c r="P26" s="198"/>
      <c r="Q26" s="198"/>
    </row>
    <row r="27" spans="2:17">
      <c r="B27" s="385"/>
      <c r="C27" s="385"/>
      <c r="D27" s="385"/>
      <c r="E27" s="34"/>
      <c r="F27" s="34"/>
      <c r="G27" s="34"/>
      <c r="H27" s="34"/>
      <c r="I27" s="385"/>
      <c r="J27" s="385"/>
      <c r="K27" s="385"/>
      <c r="L27" s="34"/>
      <c r="M27" s="385"/>
      <c r="N27" s="385"/>
      <c r="O27" s="385"/>
      <c r="P27" s="385"/>
      <c r="Q27" s="385"/>
    </row>
    <row r="28" spans="2:17" ht="30.75" customHeight="1">
      <c r="B28" s="391" t="s">
        <v>201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</row>
    <row r="29" spans="2:17" s="128" customFormat="1" ht="13.5" thickBo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6"/>
      <c r="Q29" s="38"/>
    </row>
    <row r="30" spans="2:17" ht="20.25" customHeight="1" thickBot="1">
      <c r="B30" s="89"/>
      <c r="C30" s="371" t="s">
        <v>20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9"/>
      <c r="O30" s="40"/>
      <c r="P30" s="39"/>
      <c r="Q30" s="41"/>
    </row>
    <row r="31" spans="2:17" s="128" customFormat="1" ht="13.5" thickBot="1">
      <c r="B31" s="4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41"/>
    </row>
    <row r="32" spans="2:17" ht="20.25" customHeight="1" thickBot="1">
      <c r="B32" s="89"/>
      <c r="C32" s="371" t="s">
        <v>22</v>
      </c>
      <c r="D32" s="372"/>
      <c r="E32" s="372"/>
      <c r="F32" s="372"/>
      <c r="G32" s="372"/>
      <c r="H32" s="372"/>
      <c r="I32" s="372"/>
      <c r="J32" s="372"/>
      <c r="K32" s="372"/>
      <c r="L32" s="39"/>
      <c r="M32" s="43"/>
      <c r="N32" s="39"/>
      <c r="O32" s="40"/>
      <c r="P32" s="39"/>
      <c r="Q32" s="41"/>
    </row>
    <row r="33" spans="2:19" s="128" customFormat="1" ht="13.5" thickBot="1"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5"/>
      <c r="O33" s="40"/>
      <c r="P33" s="45"/>
      <c r="Q33" s="47"/>
    </row>
    <row r="34" spans="2:19" ht="20.25" customHeight="1" thickBot="1">
      <c r="B34" s="89"/>
      <c r="C34" s="393" t="s">
        <v>90</v>
      </c>
      <c r="D34" s="393"/>
      <c r="E34" s="393"/>
      <c r="F34" s="45"/>
      <c r="G34" s="45"/>
      <c r="H34" s="89"/>
      <c r="I34" s="48" t="s">
        <v>91</v>
      </c>
      <c r="J34" s="45"/>
      <c r="K34" s="45"/>
      <c r="L34" s="89"/>
      <c r="M34" s="48" t="s">
        <v>92</v>
      </c>
      <c r="N34" s="45"/>
      <c r="O34" s="40"/>
      <c r="P34" s="45"/>
      <c r="Q34" s="47"/>
    </row>
    <row r="35" spans="2:19" s="128" customFormat="1" ht="13.5" thickBot="1">
      <c r="B35" s="44"/>
      <c r="C35" s="49"/>
      <c r="D35" s="50"/>
      <c r="E35" s="50"/>
      <c r="F35" s="50"/>
      <c r="G35" s="50"/>
      <c r="H35" s="46"/>
      <c r="I35" s="50"/>
      <c r="J35" s="50"/>
      <c r="K35" s="50"/>
      <c r="L35" s="50"/>
      <c r="M35" s="50"/>
      <c r="N35" s="49"/>
      <c r="O35" s="51"/>
      <c r="P35" s="49"/>
      <c r="Q35" s="52"/>
    </row>
    <row r="36" spans="2:19" ht="20.25" customHeight="1" thickBot="1">
      <c r="B36" s="89"/>
      <c r="C36" s="53" t="s">
        <v>21</v>
      </c>
      <c r="D36" s="36"/>
      <c r="E36" s="36"/>
      <c r="F36" s="36"/>
      <c r="G36" s="36"/>
      <c r="H36" s="89"/>
      <c r="I36" s="362" t="s">
        <v>121</v>
      </c>
      <c r="J36" s="362"/>
      <c r="K36" s="54"/>
      <c r="L36" s="54"/>
      <c r="M36" s="54"/>
      <c r="N36" s="55"/>
      <c r="O36" s="56"/>
      <c r="P36" s="55"/>
      <c r="Q36" s="57"/>
    </row>
    <row r="37" spans="2:19" s="128" customFormat="1" ht="13.5" thickBot="1"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58"/>
      <c r="N37" s="59"/>
      <c r="O37" s="60"/>
      <c r="P37" s="59"/>
      <c r="Q37" s="61"/>
    </row>
    <row r="38" spans="2:19" ht="20.25" customHeight="1" thickBot="1">
      <c r="B38" s="89"/>
      <c r="C38" s="46" t="s">
        <v>19</v>
      </c>
      <c r="D38" s="45"/>
      <c r="E38" s="45"/>
      <c r="F38" s="45"/>
      <c r="G38" s="45"/>
      <c r="H38" s="89"/>
      <c r="I38" s="363" t="s">
        <v>122</v>
      </c>
      <c r="J38" s="364"/>
      <c r="K38" s="46"/>
      <c r="L38" s="46"/>
      <c r="M38" s="58"/>
      <c r="N38" s="59"/>
      <c r="O38" s="60"/>
      <c r="P38" s="59"/>
      <c r="Q38" s="61"/>
    </row>
    <row r="39" spans="2:19" s="128" customFormat="1" ht="13.5" thickBot="1"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58"/>
      <c r="N39" s="59"/>
      <c r="O39" s="60"/>
      <c r="P39" s="59"/>
      <c r="Q39" s="61"/>
    </row>
    <row r="40" spans="2:19" ht="20.25" customHeight="1" thickBot="1">
      <c r="B40" s="90"/>
      <c r="C40" s="367" t="s">
        <v>219</v>
      </c>
      <c r="D40" s="368"/>
      <c r="E40" s="368"/>
      <c r="F40" s="368"/>
      <c r="G40" s="368"/>
      <c r="H40" s="368"/>
      <c r="I40" s="368"/>
      <c r="J40" s="39"/>
      <c r="K40" s="46"/>
      <c r="L40" s="46"/>
      <c r="M40" s="58"/>
      <c r="N40" s="59"/>
      <c r="O40" s="60"/>
      <c r="P40" s="59"/>
      <c r="Q40" s="61"/>
    </row>
    <row r="41" spans="2:19" s="128" customFormat="1" ht="13.5" thickBot="1"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58"/>
      <c r="N41" s="59"/>
      <c r="O41" s="60"/>
      <c r="P41" s="59"/>
      <c r="Q41" s="61"/>
    </row>
    <row r="42" spans="2:19" ht="20.25" customHeight="1" thickBot="1">
      <c r="B42" s="89"/>
      <c r="C42" s="371" t="s">
        <v>36</v>
      </c>
      <c r="D42" s="372"/>
      <c r="E42" s="372"/>
      <c r="F42" s="372"/>
      <c r="G42" s="372"/>
      <c r="H42" s="372"/>
      <c r="I42" s="372"/>
      <c r="J42" s="39"/>
      <c r="K42" s="46"/>
      <c r="L42" s="46"/>
      <c r="M42" s="58"/>
      <c r="N42" s="59"/>
      <c r="O42" s="60"/>
      <c r="P42" s="59"/>
      <c r="Q42" s="61"/>
    </row>
    <row r="43" spans="2:19" s="128" customFormat="1" ht="13.5" thickBot="1"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58"/>
      <c r="N43" s="59"/>
      <c r="O43" s="60"/>
      <c r="P43" s="59"/>
      <c r="Q43" s="61"/>
    </row>
    <row r="44" spans="2:19" ht="20.25" customHeight="1" thickBot="1">
      <c r="B44" s="89"/>
      <c r="C44" s="371" t="s">
        <v>37</v>
      </c>
      <c r="D44" s="372"/>
      <c r="E44" s="372"/>
      <c r="F44" s="372"/>
      <c r="G44" s="372"/>
      <c r="H44" s="372"/>
      <c r="I44" s="372"/>
      <c r="J44" s="39"/>
      <c r="K44" s="46"/>
      <c r="L44" s="46"/>
      <c r="M44" s="46"/>
      <c r="N44" s="45"/>
      <c r="O44" s="40"/>
      <c r="P44" s="45"/>
      <c r="Q44" s="47"/>
    </row>
    <row r="45" spans="2:19" s="128" customFormat="1" ht="12" customHeight="1">
      <c r="B45" s="6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1"/>
      <c r="P45" s="49"/>
      <c r="Q45" s="52"/>
    </row>
    <row r="46" spans="2:19" ht="25.5" customHeight="1">
      <c r="B46" s="415" t="s">
        <v>81</v>
      </c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7"/>
      <c r="S46" s="129"/>
    </row>
    <row r="47" spans="2:19" ht="20.100000000000001" customHeight="1" thickBot="1">
      <c r="B47" s="374" t="s">
        <v>82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S47" s="129"/>
    </row>
    <row r="48" spans="2:19" ht="35.1" customHeight="1" thickBot="1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S48" s="129"/>
    </row>
    <row r="49" spans="2:19" ht="63" customHeight="1" thickBot="1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S49" s="129"/>
    </row>
    <row r="50" spans="2:19" ht="20.100000000000001" customHeight="1" thickBot="1">
      <c r="B50" s="394" t="s">
        <v>83</v>
      </c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S50" s="129"/>
    </row>
    <row r="51" spans="2:19" ht="35.1" customHeight="1" thickBo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S51" s="129"/>
    </row>
    <row r="52" spans="2:19" ht="68.25" customHeight="1" thickBot="1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S52" s="129"/>
    </row>
    <row r="53" spans="2:19" ht="20.100000000000001" customHeight="1" thickBot="1">
      <c r="B53" s="373" t="s">
        <v>84</v>
      </c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S53" s="129"/>
    </row>
    <row r="54" spans="2:19" ht="35.1" customHeight="1" thickBot="1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S54" s="129"/>
    </row>
    <row r="55" spans="2:19" ht="50.25" customHeight="1" thickBot="1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S55" s="129"/>
    </row>
    <row r="56" spans="2:19" ht="20.100000000000001" customHeight="1">
      <c r="B56" s="375" t="s">
        <v>93</v>
      </c>
      <c r="C56" s="376"/>
      <c r="D56" s="376"/>
      <c r="E56" s="376"/>
      <c r="F56" s="376"/>
      <c r="G56" s="376"/>
      <c r="H56" s="376"/>
      <c r="I56" s="376"/>
      <c r="J56" s="376"/>
      <c r="K56" s="376"/>
      <c r="L56" s="377"/>
      <c r="M56" s="386" t="s">
        <v>23</v>
      </c>
      <c r="N56" s="387"/>
      <c r="O56" s="387"/>
      <c r="P56" s="387"/>
      <c r="Q56" s="388"/>
    </row>
    <row r="57" spans="2:19" ht="20.100000000000001" customHeight="1" thickBot="1">
      <c r="B57" s="418">
        <f>P86</f>
        <v>0</v>
      </c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387"/>
      <c r="N57" s="387"/>
      <c r="O57" s="387"/>
      <c r="P57" s="387"/>
      <c r="Q57" s="388"/>
    </row>
    <row r="58" spans="2:19" ht="15.75" customHeight="1" thickBot="1"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9"/>
      <c r="M58" s="389" t="s">
        <v>322</v>
      </c>
      <c r="N58" s="389"/>
      <c r="O58" s="389"/>
      <c r="P58" s="389"/>
      <c r="Q58" s="389"/>
    </row>
    <row r="59" spans="2:19" ht="15.75" thickBot="1"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9"/>
      <c r="M59" s="389"/>
      <c r="N59" s="389"/>
      <c r="O59" s="389"/>
      <c r="P59" s="389"/>
      <c r="Q59" s="389"/>
    </row>
    <row r="60" spans="2:19" ht="15.75" thickBot="1"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9"/>
      <c r="M60" s="389"/>
      <c r="N60" s="389"/>
      <c r="O60" s="389"/>
      <c r="P60" s="389"/>
      <c r="Q60" s="389"/>
    </row>
    <row r="61" spans="2:19" ht="35.1" customHeight="1" thickBot="1">
      <c r="B61" s="408" t="s">
        <v>220</v>
      </c>
      <c r="C61" s="409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1"/>
    </row>
    <row r="62" spans="2:19" ht="30" customHeight="1" thickBot="1">
      <c r="B62" s="395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</row>
    <row r="63" spans="2:19" ht="63" customHeight="1" thickBot="1">
      <c r="B63" s="395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</row>
    <row r="64" spans="2:19" ht="35.1" customHeight="1" thickBot="1">
      <c r="B64" s="412" t="s">
        <v>146</v>
      </c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4"/>
    </row>
    <row r="65" spans="2:17" ht="30" customHeight="1" thickBot="1"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</row>
    <row r="66" spans="2:17" ht="70.5" customHeight="1" thickBot="1"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</row>
    <row r="67" spans="2:17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3"/>
      <c r="Q67" s="63"/>
    </row>
    <row r="68" spans="2:17" ht="11.65" customHeight="1">
      <c r="B68" s="225" t="s">
        <v>24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</row>
    <row r="69" spans="2:17" ht="11.65" customHeight="1"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</row>
    <row r="70" spans="2:17" ht="15.75" customHeight="1">
      <c r="B70" s="365" t="s">
        <v>181</v>
      </c>
      <c r="C70" s="365"/>
      <c r="D70" s="365"/>
      <c r="E70" s="365" t="s">
        <v>0</v>
      </c>
      <c r="F70" s="365"/>
      <c r="G70" s="280" t="s">
        <v>27</v>
      </c>
      <c r="H70" s="281"/>
      <c r="I70" s="281"/>
      <c r="J70" s="281"/>
      <c r="K70" s="281"/>
      <c r="L70" s="281"/>
      <c r="M70" s="281"/>
      <c r="N70" s="281"/>
      <c r="O70" s="282"/>
      <c r="P70" s="326" t="s">
        <v>25</v>
      </c>
      <c r="Q70" s="326" t="s">
        <v>26</v>
      </c>
    </row>
    <row r="71" spans="2:17" ht="15.75" customHeight="1" thickBot="1">
      <c r="B71" s="324"/>
      <c r="C71" s="324"/>
      <c r="D71" s="324"/>
      <c r="E71" s="324"/>
      <c r="F71" s="324"/>
      <c r="G71" s="283"/>
      <c r="H71" s="284"/>
      <c r="I71" s="284"/>
      <c r="J71" s="284"/>
      <c r="K71" s="284"/>
      <c r="L71" s="284"/>
      <c r="M71" s="284"/>
      <c r="N71" s="284"/>
      <c r="O71" s="285"/>
      <c r="P71" s="390"/>
      <c r="Q71" s="390"/>
    </row>
    <row r="72" spans="2:17" ht="30" customHeight="1" thickBot="1">
      <c r="B72" s="325">
        <v>1</v>
      </c>
      <c r="C72" s="325"/>
      <c r="D72" s="325"/>
      <c r="E72" s="325" t="s">
        <v>46</v>
      </c>
      <c r="F72" s="325"/>
      <c r="G72" s="361" t="s">
        <v>318</v>
      </c>
      <c r="H72" s="361"/>
      <c r="I72" s="361"/>
      <c r="J72" s="361"/>
      <c r="K72" s="361"/>
      <c r="L72" s="361"/>
      <c r="M72" s="361"/>
      <c r="N72" s="361"/>
      <c r="O72" s="361"/>
      <c r="P72" s="91" t="s">
        <v>321</v>
      </c>
      <c r="Q72" s="91" t="s">
        <v>321</v>
      </c>
    </row>
    <row r="73" spans="2:17" ht="30" customHeight="1" thickBot="1">
      <c r="B73" s="325">
        <v>2</v>
      </c>
      <c r="C73" s="325"/>
      <c r="D73" s="325"/>
      <c r="E73" s="325" t="s">
        <v>208</v>
      </c>
      <c r="F73" s="325"/>
      <c r="G73" s="361" t="s">
        <v>319</v>
      </c>
      <c r="H73" s="361"/>
      <c r="I73" s="361"/>
      <c r="J73" s="361"/>
      <c r="K73" s="361"/>
      <c r="L73" s="361"/>
      <c r="M73" s="361"/>
      <c r="N73" s="361"/>
      <c r="O73" s="361"/>
      <c r="P73" s="91" t="s">
        <v>321</v>
      </c>
      <c r="Q73" s="91" t="s">
        <v>321</v>
      </c>
    </row>
    <row r="74" spans="2:17" ht="30" customHeight="1" thickBot="1">
      <c r="B74" s="325">
        <v>3</v>
      </c>
      <c r="C74" s="325"/>
      <c r="D74" s="325"/>
      <c r="E74" s="325" t="s">
        <v>317</v>
      </c>
      <c r="F74" s="325"/>
      <c r="G74" s="361" t="s">
        <v>320</v>
      </c>
      <c r="H74" s="361"/>
      <c r="I74" s="361"/>
      <c r="J74" s="361"/>
      <c r="K74" s="361"/>
      <c r="L74" s="361"/>
      <c r="M74" s="361"/>
      <c r="N74" s="361"/>
      <c r="O74" s="361"/>
      <c r="P74" s="91" t="s">
        <v>321</v>
      </c>
      <c r="Q74" s="91" t="s">
        <v>321</v>
      </c>
    </row>
    <row r="75" spans="2:17" ht="30" customHeight="1" thickBot="1">
      <c r="B75" s="214"/>
      <c r="C75" s="214"/>
      <c r="D75" s="214"/>
      <c r="E75" s="214"/>
      <c r="F75" s="214"/>
      <c r="G75" s="215"/>
      <c r="H75" s="215"/>
      <c r="I75" s="215"/>
      <c r="J75" s="215"/>
      <c r="K75" s="215"/>
      <c r="L75" s="215"/>
      <c r="M75" s="215"/>
      <c r="N75" s="215"/>
      <c r="O75" s="215"/>
      <c r="P75" s="125"/>
      <c r="Q75" s="125"/>
    </row>
    <row r="76" spans="2:17" ht="30" customHeight="1" thickBot="1">
      <c r="B76" s="214"/>
      <c r="C76" s="214"/>
      <c r="D76" s="214"/>
      <c r="E76" s="214"/>
      <c r="F76" s="214"/>
      <c r="G76" s="215"/>
      <c r="H76" s="215"/>
      <c r="I76" s="215"/>
      <c r="J76" s="215"/>
      <c r="K76" s="215"/>
      <c r="L76" s="215"/>
      <c r="M76" s="215"/>
      <c r="N76" s="215"/>
      <c r="O76" s="215"/>
      <c r="P76" s="125"/>
      <c r="Q76" s="125"/>
    </row>
    <row r="77" spans="2:17" ht="15.75">
      <c r="B77" s="65"/>
      <c r="C77" s="65"/>
      <c r="D77" s="65"/>
      <c r="E77" s="65"/>
      <c r="F77" s="65"/>
      <c r="G77" s="66"/>
      <c r="H77" s="66"/>
      <c r="I77" s="66"/>
      <c r="J77" s="66"/>
      <c r="K77" s="66"/>
      <c r="L77" s="66"/>
      <c r="M77" s="66"/>
      <c r="N77" s="66"/>
      <c r="O77" s="66"/>
      <c r="P77" s="65"/>
      <c r="Q77" s="65"/>
    </row>
    <row r="78" spans="2:17" ht="22.5" customHeight="1">
      <c r="B78" s="320" t="s">
        <v>48</v>
      </c>
      <c r="C78" s="320"/>
      <c r="D78" s="320"/>
      <c r="E78" s="320"/>
      <c r="F78" s="320"/>
      <c r="G78" s="320"/>
      <c r="H78" s="320"/>
      <c r="I78" s="320"/>
      <c r="J78" s="33"/>
      <c r="K78" s="31"/>
      <c r="L78" s="31"/>
      <c r="M78" s="31"/>
      <c r="N78" s="31"/>
      <c r="O78" s="32"/>
      <c r="P78" s="31"/>
      <c r="Q78" s="31"/>
    </row>
    <row r="79" spans="2:17" ht="13.5" customHeight="1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31"/>
      <c r="Q79" s="31"/>
    </row>
    <row r="80" spans="2:17" ht="25.5" customHeight="1">
      <c r="B80" s="219" t="s">
        <v>39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1"/>
      <c r="M80" s="219" t="s">
        <v>40</v>
      </c>
      <c r="N80" s="220"/>
      <c r="O80" s="220"/>
      <c r="P80" s="220"/>
      <c r="Q80" s="221"/>
    </row>
    <row r="81" spans="2:23" ht="25.15" customHeight="1" thickBot="1">
      <c r="B81" s="280" t="s">
        <v>41</v>
      </c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92" t="s">
        <v>42</v>
      </c>
      <c r="N81" s="326" t="s">
        <v>43</v>
      </c>
      <c r="O81" s="326"/>
      <c r="P81" s="324" t="s">
        <v>44</v>
      </c>
      <c r="Q81" s="324"/>
      <c r="T81" s="130"/>
    </row>
    <row r="82" spans="2:23" ht="30" customHeight="1" thickBot="1"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186"/>
      <c r="N82" s="206"/>
      <c r="O82" s="207"/>
      <c r="P82" s="369">
        <f>N82*M82</f>
        <v>0</v>
      </c>
      <c r="Q82" s="370"/>
      <c r="T82" s="131"/>
    </row>
    <row r="83" spans="2:23" ht="30" customHeight="1" thickBot="1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186"/>
      <c r="N83" s="206"/>
      <c r="O83" s="207"/>
      <c r="P83" s="210">
        <f>N83*M83</f>
        <v>0</v>
      </c>
      <c r="Q83" s="211"/>
      <c r="T83" s="131"/>
    </row>
    <row r="84" spans="2:23" ht="30" customHeight="1" thickBot="1"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186"/>
      <c r="N84" s="206"/>
      <c r="O84" s="207"/>
      <c r="P84" s="210">
        <f>N84*M84</f>
        <v>0</v>
      </c>
      <c r="Q84" s="211"/>
      <c r="T84" s="131"/>
    </row>
    <row r="85" spans="2:23" ht="30" customHeight="1" thickBot="1"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186"/>
      <c r="N85" s="208"/>
      <c r="O85" s="209"/>
      <c r="P85" s="212">
        <f>N85*M85</f>
        <v>0</v>
      </c>
      <c r="Q85" s="213"/>
      <c r="T85" s="131"/>
    </row>
    <row r="86" spans="2:23" ht="25.5" customHeight="1">
      <c r="B86" s="321" t="s">
        <v>45</v>
      </c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2">
        <f>SUM(P82:Q85)</f>
        <v>0</v>
      </c>
      <c r="Q86" s="322"/>
      <c r="R86" s="132"/>
    </row>
    <row r="87" spans="2:23" ht="1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323"/>
      <c r="Q87" s="323"/>
      <c r="S87" s="132"/>
      <c r="T87" s="133"/>
    </row>
    <row r="88" spans="2:23" ht="15" customHeight="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T88" s="133"/>
    </row>
    <row r="89" spans="2:23" ht="25.5" customHeight="1" thickBot="1">
      <c r="B89" s="253" t="s">
        <v>313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5"/>
      <c r="O89" s="255"/>
      <c r="P89" s="254"/>
      <c r="Q89" s="256"/>
    </row>
    <row r="90" spans="2:23" ht="24.95" customHeight="1" thickBot="1">
      <c r="B90" s="246" t="s">
        <v>46</v>
      </c>
      <c r="C90" s="247"/>
      <c r="D90" s="229" t="s">
        <v>241</v>
      </c>
      <c r="E90" s="229"/>
      <c r="F90" s="229"/>
      <c r="G90" s="229"/>
      <c r="H90" s="229"/>
      <c r="I90" s="229"/>
      <c r="J90" s="229"/>
      <c r="K90" s="229"/>
      <c r="L90" s="229"/>
      <c r="M90" s="230"/>
      <c r="N90" s="228">
        <v>0.02</v>
      </c>
      <c r="O90" s="204"/>
      <c r="P90" s="232">
        <f>P86*N90</f>
        <v>0</v>
      </c>
      <c r="Q90" s="233"/>
      <c r="R90" s="131"/>
    </row>
    <row r="91" spans="2:23" ht="24.95" customHeight="1" thickBot="1">
      <c r="B91" s="246" t="s">
        <v>47</v>
      </c>
      <c r="C91" s="247"/>
      <c r="D91" s="229" t="s">
        <v>316</v>
      </c>
      <c r="E91" s="229"/>
      <c r="F91" s="229"/>
      <c r="G91" s="229"/>
      <c r="H91" s="229"/>
      <c r="I91" s="229"/>
      <c r="J91" s="229"/>
      <c r="K91" s="229"/>
      <c r="L91" s="229"/>
      <c r="M91" s="230"/>
      <c r="N91" s="228">
        <v>0.05</v>
      </c>
      <c r="O91" s="204"/>
      <c r="P91" s="232">
        <f>P86*N91</f>
        <v>0</v>
      </c>
      <c r="Q91" s="233"/>
      <c r="R91" s="133"/>
      <c r="S91" s="132"/>
      <c r="W91" s="131"/>
    </row>
    <row r="92" spans="2:23" ht="25.5" customHeight="1">
      <c r="B92" s="234" t="s">
        <v>242</v>
      </c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237"/>
      <c r="P92" s="238">
        <f>SUM(P90:Q91)</f>
        <v>0</v>
      </c>
      <c r="Q92" s="239"/>
      <c r="W92" s="132"/>
    </row>
    <row r="93" spans="2:23" ht="1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68"/>
      <c r="Q93" s="68"/>
      <c r="S93" s="132"/>
      <c r="T93" s="133"/>
    </row>
    <row r="94" spans="2:23" ht="25.5" customHeight="1" thickBot="1">
      <c r="B94" s="234" t="s">
        <v>314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57"/>
      <c r="O94" s="257"/>
      <c r="P94" s="235"/>
      <c r="Q94" s="258"/>
    </row>
    <row r="95" spans="2:23" ht="24.95" customHeight="1" thickBot="1">
      <c r="B95" s="246" t="s">
        <v>46</v>
      </c>
      <c r="C95" s="247"/>
      <c r="D95" s="229" t="s">
        <v>243</v>
      </c>
      <c r="E95" s="229"/>
      <c r="F95" s="229"/>
      <c r="G95" s="229"/>
      <c r="H95" s="229"/>
      <c r="I95" s="229"/>
      <c r="J95" s="229"/>
      <c r="K95" s="229"/>
      <c r="L95" s="229"/>
      <c r="M95" s="230"/>
      <c r="N95" s="228">
        <v>0.11</v>
      </c>
      <c r="O95" s="204"/>
      <c r="P95" s="232">
        <f>P86*N95</f>
        <v>0</v>
      </c>
      <c r="Q95" s="233"/>
      <c r="R95" s="131"/>
    </row>
    <row r="96" spans="2:23" ht="25.5" customHeight="1">
      <c r="B96" s="234" t="s">
        <v>244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6"/>
      <c r="O96" s="237"/>
      <c r="P96" s="238">
        <f>SUM(P95:Q95)</f>
        <v>0</v>
      </c>
      <c r="Q96" s="239"/>
      <c r="W96" s="132"/>
    </row>
    <row r="97" spans="2:17" ht="15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66"/>
      <c r="P97" s="31"/>
      <c r="Q97" s="31"/>
    </row>
    <row r="98" spans="2:17" ht="15" customHeight="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9"/>
      <c r="P98" s="29"/>
      <c r="Q98" s="29"/>
    </row>
    <row r="99" spans="2:17" ht="25.5" customHeight="1">
      <c r="B99" s="360" t="s">
        <v>94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6">
        <f>P86-P92-P96</f>
        <v>0</v>
      </c>
      <c r="Q99" s="366"/>
    </row>
    <row r="100" spans="2:17"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6"/>
      <c r="Q100" s="366"/>
    </row>
    <row r="101" spans="2:17" ht="1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70"/>
      <c r="Q101" s="70"/>
    </row>
    <row r="102" spans="2:17" ht="15" customHeight="1">
      <c r="B102" s="245" t="s">
        <v>302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2:17" s="134" customFormat="1" ht="15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9"/>
      <c r="P103" s="29"/>
      <c r="Q103" s="29"/>
    </row>
    <row r="104" spans="2:17" ht="30" customHeight="1">
      <c r="B104" s="219" t="s">
        <v>49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1"/>
      <c r="P104" s="227" t="s">
        <v>1</v>
      </c>
      <c r="Q104" s="227"/>
    </row>
    <row r="105" spans="2:17" s="135" customFormat="1" ht="20.100000000000001" customHeight="1">
      <c r="B105" s="219" t="s">
        <v>50</v>
      </c>
      <c r="C105" s="221"/>
      <c r="D105" s="225" t="s">
        <v>41</v>
      </c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7"/>
      <c r="Q105" s="227"/>
    </row>
    <row r="106" spans="2:17" ht="20.100000000000001" customHeight="1">
      <c r="B106" s="219" t="s">
        <v>60</v>
      </c>
      <c r="C106" s="221"/>
      <c r="D106" s="222" t="s">
        <v>51</v>
      </c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4"/>
    </row>
    <row r="107" spans="2:17" ht="30" customHeight="1">
      <c r="B107" s="246" t="s">
        <v>67</v>
      </c>
      <c r="C107" s="247"/>
      <c r="D107" s="229" t="s">
        <v>95</v>
      </c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6">
        <f>'ANEXO I - MEMORIA DE CALCULO'!J22</f>
        <v>0</v>
      </c>
      <c r="Q107" s="226"/>
    </row>
    <row r="108" spans="2:17" ht="30" customHeight="1">
      <c r="B108" s="246" t="s">
        <v>68</v>
      </c>
      <c r="C108" s="247"/>
      <c r="D108" s="229" t="s">
        <v>52</v>
      </c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6">
        <f>'ANEXO I - MEMORIA DE CALCULO'!J30</f>
        <v>0</v>
      </c>
      <c r="Q108" s="226"/>
    </row>
    <row r="109" spans="2:17" ht="30" customHeight="1">
      <c r="B109" s="246" t="s">
        <v>69</v>
      </c>
      <c r="C109" s="247"/>
      <c r="D109" s="229" t="s">
        <v>53</v>
      </c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6">
        <f>'ANEXO I - MEMORIA DE CALCULO'!J49</f>
        <v>0</v>
      </c>
      <c r="Q109" s="226"/>
    </row>
    <row r="110" spans="2:17" ht="30" customHeight="1">
      <c r="B110" s="246" t="s">
        <v>70</v>
      </c>
      <c r="C110" s="247"/>
      <c r="D110" s="229" t="s">
        <v>54</v>
      </c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6">
        <f>'ANEXO I - MEMORIA DE CALCULO'!J68</f>
        <v>0</v>
      </c>
      <c r="Q110" s="226"/>
    </row>
    <row r="111" spans="2:17" ht="30" customHeight="1">
      <c r="B111" s="246" t="s">
        <v>71</v>
      </c>
      <c r="C111" s="247"/>
      <c r="D111" s="229" t="s">
        <v>221</v>
      </c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6">
        <f>'ANEXO I - MEMORIA DE CALCULO'!J75</f>
        <v>0</v>
      </c>
      <c r="Q111" s="226"/>
    </row>
    <row r="112" spans="2:17" ht="30" customHeight="1">
      <c r="B112" s="246" t="s">
        <v>72</v>
      </c>
      <c r="C112" s="247"/>
      <c r="D112" s="341" t="s">
        <v>55</v>
      </c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3"/>
      <c r="P112" s="226">
        <f>'ANEXO I - MEMORIA DE CALCULO'!J85</f>
        <v>0</v>
      </c>
      <c r="Q112" s="226"/>
    </row>
    <row r="113" spans="2:21" ht="30" customHeight="1">
      <c r="B113" s="246" t="s">
        <v>73</v>
      </c>
      <c r="C113" s="247"/>
      <c r="D113" s="229" t="s">
        <v>56</v>
      </c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6">
        <f>'ANEXO I - MEMORIA DE CALCULO'!J92</f>
        <v>0</v>
      </c>
      <c r="Q113" s="226"/>
    </row>
    <row r="114" spans="2:21" ht="30" customHeight="1">
      <c r="B114" s="246" t="s">
        <v>74</v>
      </c>
      <c r="C114" s="247"/>
      <c r="D114" s="229" t="s">
        <v>57</v>
      </c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6">
        <f>'ANEXO I - MEMORIA DE CALCULO'!J107</f>
        <v>0</v>
      </c>
      <c r="Q114" s="226"/>
    </row>
    <row r="115" spans="2:21" ht="30" customHeight="1">
      <c r="B115" s="246" t="s">
        <v>74</v>
      </c>
      <c r="C115" s="247"/>
      <c r="D115" s="229" t="s">
        <v>131</v>
      </c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6">
        <f>'ANEXO I - MEMORIA DE CALCULO'!J114</f>
        <v>0</v>
      </c>
      <c r="Q115" s="226"/>
    </row>
    <row r="116" spans="2:21" ht="30" customHeight="1">
      <c r="B116" s="246" t="s">
        <v>130</v>
      </c>
      <c r="C116" s="247"/>
      <c r="D116" s="229" t="s">
        <v>58</v>
      </c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6">
        <f>'ANEXO I - MEMORIA DE CALCULO'!J122</f>
        <v>0</v>
      </c>
      <c r="Q116" s="226"/>
    </row>
    <row r="117" spans="2:21" ht="24.95" customHeight="1">
      <c r="B117" s="219" t="s">
        <v>62</v>
      </c>
      <c r="C117" s="221"/>
      <c r="D117" s="380" t="s">
        <v>61</v>
      </c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2"/>
    </row>
    <row r="118" spans="2:21" ht="30" customHeight="1">
      <c r="B118" s="246" t="s">
        <v>63</v>
      </c>
      <c r="C118" s="247"/>
      <c r="D118" s="230" t="s">
        <v>59</v>
      </c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60"/>
      <c r="P118" s="263">
        <f>'ANEXO I - MEMORIA DE CALCULO'!J148</f>
        <v>0</v>
      </c>
      <c r="Q118" s="233"/>
    </row>
    <row r="119" spans="2:21" ht="30" customHeight="1">
      <c r="B119" s="246" t="s">
        <v>64</v>
      </c>
      <c r="C119" s="247"/>
      <c r="D119" s="230" t="s">
        <v>65</v>
      </c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60"/>
      <c r="P119" s="263">
        <f>'ANEXO I - MEMORIA DE CALCULO'!J155</f>
        <v>0</v>
      </c>
      <c r="Q119" s="233"/>
    </row>
    <row r="120" spans="2:21" ht="24.95" customHeight="1">
      <c r="B120" s="234" t="s">
        <v>66</v>
      </c>
      <c r="C120" s="258"/>
      <c r="D120" s="273" t="s">
        <v>85</v>
      </c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311"/>
      <c r="P120" s="261">
        <f>SUM(P107:Q119)</f>
        <v>0</v>
      </c>
      <c r="Q120" s="262"/>
      <c r="R120" s="131"/>
      <c r="S120" s="136"/>
      <c r="T120" s="272"/>
      <c r="U120" s="272"/>
    </row>
    <row r="121" spans="2:21" ht="24.95" customHeight="1" thickBot="1">
      <c r="B121" s="234" t="s">
        <v>86</v>
      </c>
      <c r="C121" s="258"/>
      <c r="D121" s="327" t="s">
        <v>245</v>
      </c>
      <c r="E121" s="328"/>
      <c r="F121" s="328"/>
      <c r="G121" s="328"/>
      <c r="H121" s="328"/>
      <c r="I121" s="328"/>
      <c r="J121" s="328"/>
      <c r="K121" s="328"/>
      <c r="L121" s="328"/>
      <c r="M121" s="328"/>
      <c r="N121" s="329"/>
      <c r="O121" s="330"/>
      <c r="P121" s="261">
        <f>P122+P123</f>
        <v>0</v>
      </c>
      <c r="Q121" s="262"/>
      <c r="R121" s="136"/>
      <c r="S121" s="272"/>
      <c r="T121" s="272"/>
    </row>
    <row r="122" spans="2:21" ht="30" customHeight="1" thickBot="1">
      <c r="B122" s="246" t="s">
        <v>87</v>
      </c>
      <c r="C122" s="247"/>
      <c r="D122" s="229" t="s">
        <v>241</v>
      </c>
      <c r="E122" s="229"/>
      <c r="F122" s="229"/>
      <c r="G122" s="229"/>
      <c r="H122" s="229"/>
      <c r="I122" s="229"/>
      <c r="J122" s="229"/>
      <c r="K122" s="229"/>
      <c r="L122" s="229"/>
      <c r="M122" s="230"/>
      <c r="N122" s="228">
        <v>0.02</v>
      </c>
      <c r="O122" s="204"/>
      <c r="P122" s="232">
        <f>'ANEXO I - MEMORIA DE CALCULO'!J161</f>
        <v>0</v>
      </c>
      <c r="Q122" s="233"/>
    </row>
    <row r="123" spans="2:21" ht="30" customHeight="1" thickBot="1">
      <c r="B123" s="246" t="s">
        <v>88</v>
      </c>
      <c r="C123" s="247"/>
      <c r="D123" s="229" t="s">
        <v>315</v>
      </c>
      <c r="E123" s="229"/>
      <c r="F123" s="229"/>
      <c r="G123" s="229"/>
      <c r="H123" s="229"/>
      <c r="I123" s="229"/>
      <c r="J123" s="229"/>
      <c r="K123" s="229"/>
      <c r="L123" s="229"/>
      <c r="M123" s="230"/>
      <c r="N123" s="228">
        <v>0.05</v>
      </c>
      <c r="O123" s="204"/>
      <c r="P123" s="232">
        <f>'ANEXO I - MEMORIA DE CALCULO'!J162</f>
        <v>0</v>
      </c>
      <c r="Q123" s="233"/>
    </row>
    <row r="124" spans="2:21" ht="24.95" customHeight="1" thickBot="1">
      <c r="B124" s="234" t="s">
        <v>246</v>
      </c>
      <c r="C124" s="258"/>
      <c r="D124" s="273" t="s">
        <v>247</v>
      </c>
      <c r="E124" s="274"/>
      <c r="F124" s="274"/>
      <c r="G124" s="274"/>
      <c r="H124" s="274"/>
      <c r="I124" s="274"/>
      <c r="J124" s="274"/>
      <c r="K124" s="274"/>
      <c r="L124" s="274"/>
      <c r="M124" s="274"/>
      <c r="N124" s="275"/>
      <c r="O124" s="276"/>
      <c r="P124" s="261">
        <f>P125</f>
        <v>0</v>
      </c>
      <c r="Q124" s="262"/>
      <c r="R124" s="136"/>
      <c r="S124" s="272"/>
      <c r="T124" s="272"/>
    </row>
    <row r="125" spans="2:21" ht="30" customHeight="1" thickBot="1">
      <c r="B125" s="246" t="s">
        <v>89</v>
      </c>
      <c r="C125" s="247"/>
      <c r="D125" s="229" t="s">
        <v>243</v>
      </c>
      <c r="E125" s="229"/>
      <c r="F125" s="229"/>
      <c r="G125" s="229"/>
      <c r="H125" s="229"/>
      <c r="I125" s="229"/>
      <c r="J125" s="229"/>
      <c r="K125" s="229"/>
      <c r="L125" s="229"/>
      <c r="M125" s="230"/>
      <c r="N125" s="228">
        <v>0.11</v>
      </c>
      <c r="O125" s="204"/>
      <c r="P125" s="232">
        <f>'ANEXO I - MEMORIA DE CALCULO'!J166</f>
        <v>0</v>
      </c>
      <c r="Q125" s="233"/>
    </row>
    <row r="126" spans="2:21" ht="24.95" customHeight="1">
      <c r="B126" s="234" t="s">
        <v>249</v>
      </c>
      <c r="C126" s="258"/>
      <c r="D126" s="234" t="s">
        <v>248</v>
      </c>
      <c r="E126" s="235"/>
      <c r="F126" s="235"/>
      <c r="G126" s="235"/>
      <c r="H126" s="235"/>
      <c r="I126" s="235"/>
      <c r="J126" s="235"/>
      <c r="K126" s="235"/>
      <c r="L126" s="235"/>
      <c r="M126" s="235"/>
      <c r="N126" s="236"/>
      <c r="O126" s="237"/>
      <c r="P126" s="277">
        <f>P121+P120+P124</f>
        <v>0</v>
      </c>
      <c r="Q126" s="277"/>
    </row>
    <row r="127" spans="2:21" ht="15" customHeight="1">
      <c r="B127" s="71"/>
      <c r="C127" s="71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39"/>
      <c r="Q127" s="439"/>
    </row>
    <row r="128" spans="2:21" ht="15" customHeight="1">
      <c r="B128" s="320" t="s">
        <v>75</v>
      </c>
      <c r="C128" s="320"/>
      <c r="D128" s="320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72"/>
    </row>
    <row r="129" spans="2:17" s="135" customFormat="1" ht="15" customHeight="1">
      <c r="B129" s="71"/>
      <c r="C129" s="7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71"/>
      <c r="P129" s="72"/>
      <c r="Q129" s="72"/>
    </row>
    <row r="130" spans="2:17" ht="15.6" customHeight="1">
      <c r="B130" s="251" t="s">
        <v>50</v>
      </c>
      <c r="C130" s="264" t="s">
        <v>28</v>
      </c>
      <c r="D130" s="265"/>
      <c r="E130" s="265"/>
      <c r="F130" s="265"/>
      <c r="G130" s="265"/>
      <c r="H130" s="265"/>
      <c r="I130" s="265"/>
      <c r="J130" s="265"/>
      <c r="K130" s="265"/>
      <c r="L130" s="266"/>
      <c r="M130" s="252" t="s">
        <v>42</v>
      </c>
      <c r="N130" s="270" t="s">
        <v>134</v>
      </c>
      <c r="O130" s="251" t="s">
        <v>135</v>
      </c>
      <c r="P130" s="252" t="s">
        <v>29</v>
      </c>
      <c r="Q130" s="240" t="s">
        <v>30</v>
      </c>
    </row>
    <row r="131" spans="2:17" s="135" customFormat="1" ht="15.6" customHeight="1" thickBot="1">
      <c r="B131" s="252"/>
      <c r="C131" s="267"/>
      <c r="D131" s="268"/>
      <c r="E131" s="268"/>
      <c r="F131" s="268"/>
      <c r="G131" s="268"/>
      <c r="H131" s="268"/>
      <c r="I131" s="268"/>
      <c r="J131" s="268"/>
      <c r="K131" s="268"/>
      <c r="L131" s="269"/>
      <c r="M131" s="379"/>
      <c r="N131" s="271"/>
      <c r="O131" s="252"/>
      <c r="P131" s="378"/>
      <c r="Q131" s="241"/>
    </row>
    <row r="132" spans="2:17" ht="20.100000000000001" customHeight="1" thickBot="1">
      <c r="B132" s="95">
        <v>1</v>
      </c>
      <c r="C132" s="242"/>
      <c r="D132" s="243"/>
      <c r="E132" s="243"/>
      <c r="F132" s="243"/>
      <c r="G132" s="243"/>
      <c r="H132" s="243"/>
      <c r="I132" s="243"/>
      <c r="J132" s="243"/>
      <c r="K132" s="243"/>
      <c r="L132" s="244"/>
      <c r="M132" s="144"/>
      <c r="N132" s="148"/>
      <c r="O132" s="165">
        <f t="shared" ref="O132:O138" si="0">M132*N132</f>
        <v>0</v>
      </c>
      <c r="P132" s="149" t="s">
        <v>321</v>
      </c>
      <c r="Q132" s="145" t="s">
        <v>321</v>
      </c>
    </row>
    <row r="133" spans="2:17" ht="20.100000000000001" customHeight="1" thickBot="1">
      <c r="B133" s="95">
        <v>2</v>
      </c>
      <c r="C133" s="242"/>
      <c r="D133" s="243"/>
      <c r="E133" s="243"/>
      <c r="F133" s="243"/>
      <c r="G133" s="243"/>
      <c r="H133" s="243"/>
      <c r="I133" s="243"/>
      <c r="J133" s="243"/>
      <c r="K133" s="243"/>
      <c r="L133" s="244"/>
      <c r="M133" s="144"/>
      <c r="N133" s="148"/>
      <c r="O133" s="166">
        <f t="shared" si="0"/>
        <v>0</v>
      </c>
      <c r="P133" s="149" t="s">
        <v>321</v>
      </c>
      <c r="Q133" s="145" t="s">
        <v>321</v>
      </c>
    </row>
    <row r="134" spans="2:17" ht="20.100000000000001" customHeight="1" thickBot="1">
      <c r="B134" s="95">
        <v>3</v>
      </c>
      <c r="C134" s="242"/>
      <c r="D134" s="243"/>
      <c r="E134" s="243"/>
      <c r="F134" s="243"/>
      <c r="G134" s="243"/>
      <c r="H134" s="243"/>
      <c r="I134" s="243"/>
      <c r="J134" s="243"/>
      <c r="K134" s="243"/>
      <c r="L134" s="244"/>
      <c r="M134" s="144"/>
      <c r="N134" s="148"/>
      <c r="O134" s="166">
        <f t="shared" si="0"/>
        <v>0</v>
      </c>
      <c r="P134" s="147"/>
      <c r="Q134" s="146"/>
    </row>
    <row r="135" spans="2:17" ht="20.100000000000001" customHeight="1" thickBot="1">
      <c r="B135" s="95">
        <v>4</v>
      </c>
      <c r="C135" s="242"/>
      <c r="D135" s="243"/>
      <c r="E135" s="243"/>
      <c r="F135" s="243"/>
      <c r="G135" s="243"/>
      <c r="H135" s="243"/>
      <c r="I135" s="243"/>
      <c r="J135" s="243"/>
      <c r="K135" s="243"/>
      <c r="L135" s="244"/>
      <c r="M135" s="144"/>
      <c r="N135" s="148"/>
      <c r="O135" s="166">
        <f t="shared" si="0"/>
        <v>0</v>
      </c>
      <c r="P135" s="147"/>
      <c r="Q135" s="146"/>
    </row>
    <row r="136" spans="2:17" ht="20.100000000000001" customHeight="1" thickBot="1">
      <c r="B136" s="95">
        <v>5</v>
      </c>
      <c r="C136" s="242"/>
      <c r="D136" s="243"/>
      <c r="E136" s="243"/>
      <c r="F136" s="243"/>
      <c r="G136" s="243"/>
      <c r="H136" s="243"/>
      <c r="I136" s="243"/>
      <c r="J136" s="243"/>
      <c r="K136" s="243"/>
      <c r="L136" s="244"/>
      <c r="M136" s="144"/>
      <c r="N136" s="148"/>
      <c r="O136" s="166">
        <f t="shared" si="0"/>
        <v>0</v>
      </c>
      <c r="P136" s="147"/>
      <c r="Q136" s="146"/>
    </row>
    <row r="137" spans="2:17" ht="20.100000000000001" customHeight="1" thickBot="1">
      <c r="B137" s="95">
        <v>6</v>
      </c>
      <c r="C137" s="242"/>
      <c r="D137" s="243"/>
      <c r="E137" s="243"/>
      <c r="F137" s="243"/>
      <c r="G137" s="243"/>
      <c r="H137" s="243"/>
      <c r="I137" s="243"/>
      <c r="J137" s="243"/>
      <c r="K137" s="243"/>
      <c r="L137" s="244"/>
      <c r="M137" s="144"/>
      <c r="N137" s="148"/>
      <c r="O137" s="166">
        <f t="shared" si="0"/>
        <v>0</v>
      </c>
      <c r="P137" s="147"/>
      <c r="Q137" s="146"/>
    </row>
    <row r="138" spans="2:17" ht="20.100000000000001" customHeight="1" thickBot="1">
      <c r="B138" s="95">
        <v>7</v>
      </c>
      <c r="C138" s="242"/>
      <c r="D138" s="243"/>
      <c r="E138" s="243"/>
      <c r="F138" s="243"/>
      <c r="G138" s="243"/>
      <c r="H138" s="243"/>
      <c r="I138" s="243"/>
      <c r="J138" s="243"/>
      <c r="K138" s="243"/>
      <c r="L138" s="244"/>
      <c r="M138" s="144"/>
      <c r="N138" s="148"/>
      <c r="O138" s="169">
        <f t="shared" si="0"/>
        <v>0</v>
      </c>
      <c r="P138" s="147"/>
      <c r="Q138" s="146"/>
    </row>
    <row r="139" spans="2:17" ht="20.100000000000001" customHeight="1">
      <c r="B139" s="96"/>
      <c r="C139" s="441" t="s">
        <v>133</v>
      </c>
      <c r="D139" s="442"/>
      <c r="E139" s="442"/>
      <c r="F139" s="442"/>
      <c r="G139" s="442"/>
      <c r="H139" s="442"/>
      <c r="I139" s="442"/>
      <c r="J139" s="442"/>
      <c r="K139" s="442"/>
      <c r="L139" s="442"/>
      <c r="M139" s="443"/>
      <c r="N139" s="93"/>
      <c r="O139" s="216">
        <f>SUM(O132:O138)</f>
        <v>0</v>
      </c>
      <c r="P139" s="217"/>
      <c r="Q139" s="218"/>
    </row>
    <row r="140" spans="2:17" ht="20.100000000000001" customHeight="1" thickBot="1">
      <c r="B140" s="248" t="s">
        <v>31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50"/>
    </row>
    <row r="141" spans="2:17" s="137" customFormat="1" ht="24.95" customHeight="1" thickBot="1"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</row>
    <row r="142" spans="2:17" s="137" customFormat="1" ht="54" customHeight="1" thickBot="1"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</row>
    <row r="143" spans="2:17" ht="15" customHeight="1">
      <c r="B143" s="69"/>
      <c r="C143" s="69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69"/>
      <c r="P143" s="72"/>
      <c r="Q143" s="72"/>
    </row>
    <row r="144" spans="2:17" s="138" customFormat="1" ht="15" customHeight="1">
      <c r="B144" s="320" t="s">
        <v>123</v>
      </c>
      <c r="C144" s="320"/>
      <c r="D144" s="320"/>
      <c r="E144" s="320"/>
      <c r="F144" s="320"/>
      <c r="G144" s="320"/>
      <c r="H144" s="320"/>
      <c r="I144" s="320"/>
      <c r="J144" s="320"/>
      <c r="K144" s="320"/>
      <c r="L144" s="320"/>
      <c r="M144" s="320"/>
      <c r="N144" s="320"/>
      <c r="O144" s="320"/>
      <c r="P144" s="320"/>
      <c r="Q144" s="320"/>
    </row>
    <row r="145" spans="2:19" s="138" customFormat="1" ht="15" customHeight="1">
      <c r="B145" s="74"/>
      <c r="C145" s="29"/>
      <c r="D145" s="29"/>
      <c r="E145" s="29"/>
      <c r="F145" s="29"/>
      <c r="G145" s="29"/>
      <c r="H145" s="29"/>
      <c r="I145" s="75"/>
      <c r="J145" s="75"/>
      <c r="K145" s="29"/>
      <c r="L145" s="29"/>
      <c r="M145" s="29"/>
      <c r="N145" s="29"/>
      <c r="O145" s="71"/>
      <c r="P145" s="29"/>
      <c r="Q145" s="29"/>
    </row>
    <row r="146" spans="2:19" s="138" customFormat="1" ht="20.100000000000001" customHeight="1" thickBot="1">
      <c r="B146" s="324" t="s">
        <v>96</v>
      </c>
      <c r="C146" s="324"/>
      <c r="D146" s="324"/>
      <c r="E146" s="324"/>
      <c r="F146" s="231" t="s">
        <v>167</v>
      </c>
      <c r="G146" s="231"/>
      <c r="H146" s="231" t="s">
        <v>141</v>
      </c>
      <c r="I146" s="231"/>
      <c r="J146" s="231" t="s">
        <v>168</v>
      </c>
      <c r="K146" s="231"/>
      <c r="L146" s="231" t="s">
        <v>169</v>
      </c>
      <c r="M146" s="231"/>
      <c r="N146" s="231" t="s">
        <v>170</v>
      </c>
      <c r="O146" s="231"/>
      <c r="P146" s="231" t="s">
        <v>171</v>
      </c>
      <c r="Q146" s="231"/>
    </row>
    <row r="147" spans="2:19" s="138" customFormat="1" ht="39.950000000000003" customHeight="1" thickBot="1">
      <c r="B147" s="319"/>
      <c r="C147" s="319"/>
      <c r="D147" s="319"/>
      <c r="E147" s="31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39"/>
    </row>
    <row r="148" spans="2:19" s="138" customFormat="1" ht="20.100000000000001" customHeight="1" thickBot="1">
      <c r="B148" s="201" t="s">
        <v>96</v>
      </c>
      <c r="C148" s="201"/>
      <c r="D148" s="201"/>
      <c r="E148" s="201"/>
      <c r="F148" s="202" t="s">
        <v>172</v>
      </c>
      <c r="G148" s="202"/>
      <c r="H148" s="202" t="s">
        <v>173</v>
      </c>
      <c r="I148" s="202"/>
      <c r="J148" s="202" t="s">
        <v>174</v>
      </c>
      <c r="K148" s="202"/>
      <c r="L148" s="202" t="s">
        <v>175</v>
      </c>
      <c r="M148" s="202"/>
      <c r="N148" s="202" t="s">
        <v>176</v>
      </c>
      <c r="O148" s="202"/>
      <c r="P148" s="202" t="s">
        <v>142</v>
      </c>
      <c r="Q148" s="202"/>
      <c r="S148" s="140"/>
    </row>
    <row r="149" spans="2:19" s="138" customFormat="1" ht="39.950000000000003" customHeight="1" thickBot="1">
      <c r="B149" s="319"/>
      <c r="C149" s="319"/>
      <c r="D149" s="319"/>
      <c r="E149" s="31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39"/>
      <c r="S149" s="139"/>
    </row>
    <row r="150" spans="2:19" s="138" customFormat="1" ht="20.100000000000001" customHeight="1" thickBot="1">
      <c r="B150" s="201" t="s">
        <v>96</v>
      </c>
      <c r="C150" s="201"/>
      <c r="D150" s="201"/>
      <c r="E150" s="201"/>
      <c r="F150" s="202" t="s">
        <v>182</v>
      </c>
      <c r="G150" s="202"/>
      <c r="H150" s="202" t="s">
        <v>183</v>
      </c>
      <c r="I150" s="202"/>
      <c r="J150" s="202" t="s">
        <v>184</v>
      </c>
      <c r="K150" s="202"/>
      <c r="L150" s="202" t="s">
        <v>185</v>
      </c>
      <c r="M150" s="202"/>
      <c r="N150" s="202" t="s">
        <v>186</v>
      </c>
      <c r="O150" s="202"/>
      <c r="P150" s="202" t="s">
        <v>187</v>
      </c>
      <c r="Q150" s="202"/>
      <c r="R150" s="139"/>
      <c r="S150" s="139"/>
    </row>
    <row r="151" spans="2:19" s="138" customFormat="1" ht="39.950000000000003" customHeight="1" thickBot="1">
      <c r="B151" s="319"/>
      <c r="C151" s="319"/>
      <c r="D151" s="319"/>
      <c r="E151" s="31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39"/>
      <c r="S151" s="139"/>
    </row>
    <row r="152" spans="2:19" s="138" customFormat="1" ht="20.100000000000001" customHeight="1" thickBot="1">
      <c r="B152" s="201" t="s">
        <v>96</v>
      </c>
      <c r="C152" s="201"/>
      <c r="D152" s="201"/>
      <c r="E152" s="201"/>
      <c r="F152" s="202" t="s">
        <v>188</v>
      </c>
      <c r="G152" s="202"/>
      <c r="H152" s="202" t="s">
        <v>189</v>
      </c>
      <c r="I152" s="202"/>
      <c r="J152" s="202" t="s">
        <v>190</v>
      </c>
      <c r="K152" s="202"/>
      <c r="L152" s="202" t="s">
        <v>191</v>
      </c>
      <c r="M152" s="202"/>
      <c r="N152" s="202" t="s">
        <v>192</v>
      </c>
      <c r="O152" s="202"/>
      <c r="P152" s="202" t="s">
        <v>193</v>
      </c>
      <c r="Q152" s="202"/>
      <c r="R152" s="139"/>
      <c r="S152" s="139"/>
    </row>
    <row r="153" spans="2:19" s="138" customFormat="1" ht="39.950000000000003" customHeight="1" thickBot="1">
      <c r="B153" s="200"/>
      <c r="C153" s="200"/>
      <c r="D153" s="200"/>
      <c r="E153" s="200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39"/>
      <c r="S153" s="139"/>
    </row>
    <row r="154" spans="2:19" s="138" customFormat="1" ht="20.100000000000001" customHeight="1" thickBot="1">
      <c r="B154" s="201" t="s">
        <v>96</v>
      </c>
      <c r="C154" s="201"/>
      <c r="D154" s="201"/>
      <c r="E154" s="201"/>
      <c r="F154" s="202" t="s">
        <v>194</v>
      </c>
      <c r="G154" s="202"/>
      <c r="H154" s="202" t="s">
        <v>195</v>
      </c>
      <c r="I154" s="202"/>
      <c r="J154" s="202" t="s">
        <v>196</v>
      </c>
      <c r="K154" s="202"/>
      <c r="L154" s="202" t="s">
        <v>197</v>
      </c>
      <c r="M154" s="202"/>
      <c r="N154" s="202" t="s">
        <v>198</v>
      </c>
      <c r="O154" s="202"/>
      <c r="P154" s="202" t="s">
        <v>199</v>
      </c>
      <c r="Q154" s="202"/>
      <c r="R154" s="139"/>
      <c r="S154" s="139"/>
    </row>
    <row r="155" spans="2:19" s="138" customFormat="1" ht="39.950000000000003" customHeight="1" thickBot="1">
      <c r="B155" s="200"/>
      <c r="C155" s="200"/>
      <c r="D155" s="200"/>
      <c r="E155" s="200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39"/>
      <c r="S155" s="139"/>
    </row>
    <row r="156" spans="2:19" s="138" customFormat="1" ht="20.100000000000001" customHeight="1" thickBot="1">
      <c r="B156" s="201" t="s">
        <v>96</v>
      </c>
      <c r="C156" s="201"/>
      <c r="D156" s="201"/>
      <c r="E156" s="201"/>
      <c r="F156" s="202" t="s">
        <v>250</v>
      </c>
      <c r="G156" s="202"/>
      <c r="H156" s="202" t="s">
        <v>251</v>
      </c>
      <c r="I156" s="202"/>
      <c r="J156" s="202" t="s">
        <v>252</v>
      </c>
      <c r="K156" s="202"/>
      <c r="L156" s="202" t="s">
        <v>253</v>
      </c>
      <c r="M156" s="202"/>
      <c r="N156" s="202" t="s">
        <v>254</v>
      </c>
      <c r="O156" s="202"/>
      <c r="P156" s="202" t="s">
        <v>255</v>
      </c>
      <c r="Q156" s="202"/>
    </row>
    <row r="157" spans="2:19" s="138" customFormat="1" ht="39.950000000000003" customHeight="1" thickBot="1">
      <c r="B157" s="200"/>
      <c r="C157" s="200"/>
      <c r="D157" s="200"/>
      <c r="E157" s="200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39"/>
    </row>
    <row r="158" spans="2:19" s="138" customFormat="1" ht="20.100000000000001" customHeight="1" thickBot="1">
      <c r="B158" s="201" t="s">
        <v>96</v>
      </c>
      <c r="C158" s="201"/>
      <c r="D158" s="201"/>
      <c r="E158" s="201"/>
      <c r="F158" s="202" t="s">
        <v>256</v>
      </c>
      <c r="G158" s="202"/>
      <c r="H158" s="202" t="s">
        <v>257</v>
      </c>
      <c r="I158" s="202"/>
      <c r="J158" s="202" t="s">
        <v>258</v>
      </c>
      <c r="K158" s="202"/>
      <c r="L158" s="202" t="s">
        <v>259</v>
      </c>
      <c r="M158" s="202"/>
      <c r="N158" s="202" t="s">
        <v>260</v>
      </c>
      <c r="O158" s="202"/>
      <c r="P158" s="202" t="s">
        <v>261</v>
      </c>
      <c r="Q158" s="202"/>
      <c r="S158" s="140"/>
    </row>
    <row r="159" spans="2:19" s="138" customFormat="1" ht="39.950000000000003" customHeight="1" thickBot="1">
      <c r="B159" s="200"/>
      <c r="C159" s="200"/>
      <c r="D159" s="200"/>
      <c r="E159" s="200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39"/>
      <c r="S159" s="139"/>
    </row>
    <row r="160" spans="2:19" s="138" customFormat="1" ht="20.100000000000001" customHeight="1" thickBot="1">
      <c r="B160" s="201" t="s">
        <v>96</v>
      </c>
      <c r="C160" s="201"/>
      <c r="D160" s="201"/>
      <c r="E160" s="201"/>
      <c r="F160" s="202" t="s">
        <v>262</v>
      </c>
      <c r="G160" s="202"/>
      <c r="H160" s="202" t="s">
        <v>263</v>
      </c>
      <c r="I160" s="202"/>
      <c r="J160" s="202" t="s">
        <v>264</v>
      </c>
      <c r="K160" s="202"/>
      <c r="L160" s="202" t="s">
        <v>265</v>
      </c>
      <c r="M160" s="202"/>
      <c r="N160" s="202" t="s">
        <v>266</v>
      </c>
      <c r="O160" s="202"/>
      <c r="P160" s="202" t="s">
        <v>267</v>
      </c>
      <c r="Q160" s="202"/>
      <c r="R160" s="139"/>
      <c r="S160" s="139"/>
    </row>
    <row r="161" spans="2:22" s="138" customFormat="1" ht="39.950000000000003" customHeight="1" thickBot="1">
      <c r="B161" s="200"/>
      <c r="C161" s="200"/>
      <c r="D161" s="200"/>
      <c r="E161" s="200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39"/>
      <c r="S161" s="139"/>
    </row>
    <row r="162" spans="2:22" s="138" customFormat="1" ht="20.100000000000001" customHeight="1" thickBot="1">
      <c r="B162" s="201" t="s">
        <v>96</v>
      </c>
      <c r="C162" s="201"/>
      <c r="D162" s="201"/>
      <c r="E162" s="201"/>
      <c r="F162" s="202" t="s">
        <v>268</v>
      </c>
      <c r="G162" s="202"/>
      <c r="H162" s="202" t="s">
        <v>269</v>
      </c>
      <c r="I162" s="202"/>
      <c r="J162" s="202" t="s">
        <v>270</v>
      </c>
      <c r="K162" s="202"/>
      <c r="L162" s="202" t="s">
        <v>271</v>
      </c>
      <c r="M162" s="202"/>
      <c r="N162" s="202" t="s">
        <v>272</v>
      </c>
      <c r="O162" s="202"/>
      <c r="P162" s="202" t="s">
        <v>273</v>
      </c>
      <c r="Q162" s="202"/>
      <c r="R162" s="139"/>
      <c r="S162" s="139"/>
    </row>
    <row r="163" spans="2:22" s="138" customFormat="1" ht="39.950000000000003" customHeight="1" thickBot="1">
      <c r="B163" s="200"/>
      <c r="C163" s="200"/>
      <c r="D163" s="200"/>
      <c r="E163" s="200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39"/>
      <c r="S163" s="139"/>
    </row>
    <row r="164" spans="2:22" s="138" customFormat="1" ht="20.100000000000001" customHeight="1" thickBot="1">
      <c r="B164" s="201" t="s">
        <v>96</v>
      </c>
      <c r="C164" s="201"/>
      <c r="D164" s="201"/>
      <c r="E164" s="201"/>
      <c r="F164" s="202" t="s">
        <v>274</v>
      </c>
      <c r="G164" s="202"/>
      <c r="H164" s="202" t="s">
        <v>275</v>
      </c>
      <c r="I164" s="202"/>
      <c r="J164" s="202" t="s">
        <v>276</v>
      </c>
      <c r="K164" s="202"/>
      <c r="L164" s="202" t="s">
        <v>277</v>
      </c>
      <c r="M164" s="202"/>
      <c r="N164" s="202" t="s">
        <v>278</v>
      </c>
      <c r="O164" s="202"/>
      <c r="P164" s="202" t="s">
        <v>279</v>
      </c>
      <c r="Q164" s="202"/>
      <c r="R164" s="139"/>
      <c r="S164" s="139"/>
    </row>
    <row r="165" spans="2:22" s="138" customFormat="1" ht="39.950000000000003" customHeight="1" thickBot="1">
      <c r="B165" s="200"/>
      <c r="C165" s="200"/>
      <c r="D165" s="200"/>
      <c r="E165" s="200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39"/>
      <c r="S165" s="139"/>
    </row>
    <row r="166" spans="2:22" s="138" customFormat="1" ht="15" customHeight="1">
      <c r="B166" s="75"/>
      <c r="C166" s="75"/>
      <c r="D166" s="75"/>
      <c r="E166" s="75"/>
      <c r="F166" s="75"/>
      <c r="G166" s="75"/>
      <c r="H166" s="75"/>
      <c r="I166" s="75"/>
      <c r="J166" s="75"/>
      <c r="K166" s="29"/>
      <c r="L166" s="29"/>
      <c r="M166" s="29"/>
      <c r="N166" s="29"/>
      <c r="O166" s="71"/>
      <c r="P166" s="29"/>
      <c r="Q166" s="29"/>
    </row>
    <row r="167" spans="2:22" ht="15" customHeight="1">
      <c r="B167" s="320" t="s">
        <v>222</v>
      </c>
      <c r="C167" s="320"/>
      <c r="D167" s="320"/>
      <c r="E167" s="320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</row>
    <row r="168" spans="2:22" ht="15" customHeight="1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69"/>
      <c r="P168" s="29"/>
      <c r="Q168" s="29"/>
    </row>
    <row r="169" spans="2:22" ht="21" customHeight="1">
      <c r="B169" s="273" t="s">
        <v>239</v>
      </c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311"/>
    </row>
    <row r="170" spans="2:22" s="141" customFormat="1" ht="17.649999999999999" customHeight="1">
      <c r="B170" s="280" t="s">
        <v>32</v>
      </c>
      <c r="C170" s="281"/>
      <c r="D170" s="281"/>
      <c r="E170" s="281"/>
      <c r="F170" s="281"/>
      <c r="G170" s="281"/>
      <c r="H170" s="281"/>
      <c r="I170" s="282"/>
      <c r="J170" s="278" t="s">
        <v>33</v>
      </c>
      <c r="K170" s="316" t="s">
        <v>34</v>
      </c>
      <c r="L170" s="317"/>
      <c r="M170" s="317"/>
      <c r="N170" s="317"/>
      <c r="O170" s="317"/>
      <c r="P170" s="317"/>
      <c r="Q170" s="318"/>
    </row>
    <row r="171" spans="2:22" s="141" customFormat="1" ht="72.75" customHeight="1" thickBot="1">
      <c r="B171" s="283"/>
      <c r="C171" s="284"/>
      <c r="D171" s="284"/>
      <c r="E171" s="284"/>
      <c r="F171" s="284"/>
      <c r="G171" s="284"/>
      <c r="H171" s="284"/>
      <c r="I171" s="285"/>
      <c r="J171" s="279"/>
      <c r="K171" s="76" t="s">
        <v>97</v>
      </c>
      <c r="L171" s="76" t="s">
        <v>98</v>
      </c>
      <c r="M171" s="76" t="s">
        <v>149</v>
      </c>
      <c r="N171" s="97" t="s">
        <v>200</v>
      </c>
      <c r="O171" s="119" t="s">
        <v>137</v>
      </c>
      <c r="P171" s="97" t="s">
        <v>99</v>
      </c>
      <c r="Q171" s="152" t="s">
        <v>93</v>
      </c>
    </row>
    <row r="172" spans="2:22" ht="45" customHeight="1" thickBot="1">
      <c r="B172" s="286"/>
      <c r="C172" s="286"/>
      <c r="D172" s="286"/>
      <c r="E172" s="286"/>
      <c r="F172" s="286"/>
      <c r="G172" s="286"/>
      <c r="H172" s="286"/>
      <c r="I172" s="286"/>
      <c r="J172" s="98"/>
      <c r="K172" s="99"/>
      <c r="L172" s="100"/>
      <c r="M172" s="100"/>
      <c r="N172" s="117"/>
      <c r="O172" s="150"/>
      <c r="P172" s="154">
        <f t="shared" ref="P172:P177" si="1">O172*N172</f>
        <v>0</v>
      </c>
      <c r="Q172" s="155">
        <f t="shared" ref="Q172:Q177" si="2">P172*M172</f>
        <v>0</v>
      </c>
      <c r="R172" s="420"/>
      <c r="S172" s="420"/>
      <c r="T172" s="420"/>
      <c r="U172" s="420"/>
      <c r="V172" s="420"/>
    </row>
    <row r="173" spans="2:22" ht="53.25" customHeight="1" thickBot="1">
      <c r="B173" s="286"/>
      <c r="C173" s="286"/>
      <c r="D173" s="286"/>
      <c r="E173" s="286"/>
      <c r="F173" s="286"/>
      <c r="G173" s="286"/>
      <c r="H173" s="286"/>
      <c r="I173" s="286"/>
      <c r="J173" s="101"/>
      <c r="K173" s="99"/>
      <c r="L173" s="123"/>
      <c r="M173" s="123"/>
      <c r="N173" s="117"/>
      <c r="O173" s="150"/>
      <c r="P173" s="156">
        <f t="shared" si="1"/>
        <v>0</v>
      </c>
      <c r="Q173" s="157">
        <f t="shared" si="2"/>
        <v>0</v>
      </c>
      <c r="R173" s="151"/>
      <c r="S173" s="142"/>
      <c r="T173" s="143"/>
    </row>
    <row r="174" spans="2:22" ht="53.25" customHeight="1" thickBot="1">
      <c r="B174" s="286"/>
      <c r="C174" s="286"/>
      <c r="D174" s="286"/>
      <c r="E174" s="286"/>
      <c r="F174" s="286"/>
      <c r="G174" s="286"/>
      <c r="H174" s="286"/>
      <c r="I174" s="286"/>
      <c r="J174" s="101"/>
      <c r="K174" s="99"/>
      <c r="L174" s="123"/>
      <c r="M174" s="123"/>
      <c r="N174" s="117"/>
      <c r="O174" s="150"/>
      <c r="P174" s="156">
        <f t="shared" si="1"/>
        <v>0</v>
      </c>
      <c r="Q174" s="157">
        <f t="shared" si="2"/>
        <v>0</v>
      </c>
      <c r="R174" s="151"/>
      <c r="S174" s="142"/>
      <c r="T174" s="143"/>
    </row>
    <row r="175" spans="2:22" ht="53.25" customHeight="1" thickBot="1">
      <c r="B175" s="286"/>
      <c r="C175" s="286"/>
      <c r="D175" s="286"/>
      <c r="E175" s="286"/>
      <c r="F175" s="286"/>
      <c r="G175" s="286"/>
      <c r="H175" s="286"/>
      <c r="I175" s="286"/>
      <c r="J175" s="101"/>
      <c r="K175" s="99"/>
      <c r="L175" s="123"/>
      <c r="M175" s="123"/>
      <c r="N175" s="117"/>
      <c r="O175" s="150"/>
      <c r="P175" s="156">
        <f t="shared" si="1"/>
        <v>0</v>
      </c>
      <c r="Q175" s="157">
        <f t="shared" si="2"/>
        <v>0</v>
      </c>
      <c r="R175" s="151"/>
      <c r="S175" s="142"/>
      <c r="T175" s="143"/>
    </row>
    <row r="176" spans="2:22" ht="53.25" customHeight="1" thickBot="1">
      <c r="B176" s="286"/>
      <c r="C176" s="286"/>
      <c r="D176" s="286"/>
      <c r="E176" s="286"/>
      <c r="F176" s="286"/>
      <c r="G176" s="286"/>
      <c r="H176" s="286"/>
      <c r="I176" s="286"/>
      <c r="J176" s="101"/>
      <c r="K176" s="99"/>
      <c r="L176" s="123"/>
      <c r="M176" s="123"/>
      <c r="N176" s="117"/>
      <c r="O176" s="150"/>
      <c r="P176" s="156">
        <f t="shared" si="1"/>
        <v>0</v>
      </c>
      <c r="Q176" s="157">
        <f t="shared" si="2"/>
        <v>0</v>
      </c>
      <c r="R176" s="151"/>
      <c r="S176" s="142"/>
      <c r="T176" s="143"/>
    </row>
    <row r="177" spans="2:20" ht="53.25" customHeight="1" thickBot="1">
      <c r="B177" s="286"/>
      <c r="C177" s="286"/>
      <c r="D177" s="286"/>
      <c r="E177" s="286"/>
      <c r="F177" s="286"/>
      <c r="G177" s="286"/>
      <c r="H177" s="286"/>
      <c r="I177" s="286"/>
      <c r="J177" s="101"/>
      <c r="K177" s="99"/>
      <c r="L177" s="100"/>
      <c r="M177" s="100"/>
      <c r="N177" s="117"/>
      <c r="O177" s="150"/>
      <c r="P177" s="156">
        <f t="shared" si="1"/>
        <v>0</v>
      </c>
      <c r="Q177" s="157">
        <f t="shared" si="2"/>
        <v>0</v>
      </c>
      <c r="R177" s="151"/>
      <c r="S177" s="142"/>
      <c r="T177" s="143"/>
    </row>
    <row r="178" spans="2:20" ht="24.95" customHeight="1">
      <c r="B178" s="436" t="s">
        <v>136</v>
      </c>
      <c r="C178" s="437"/>
      <c r="D178" s="437"/>
      <c r="E178" s="437"/>
      <c r="F178" s="437"/>
      <c r="G178" s="437"/>
      <c r="H178" s="437"/>
      <c r="I178" s="437"/>
      <c r="J178" s="437"/>
      <c r="K178" s="437"/>
      <c r="L178" s="437"/>
      <c r="M178" s="437"/>
      <c r="N178" s="437"/>
      <c r="O178" s="437"/>
      <c r="P178" s="438"/>
      <c r="Q178" s="153">
        <f>SUM(Q172:Q177)</f>
        <v>0</v>
      </c>
    </row>
    <row r="179" spans="2:20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71"/>
      <c r="P179" s="29"/>
      <c r="Q179" s="29"/>
    </row>
    <row r="180" spans="2:20">
      <c r="B180" s="273" t="s">
        <v>240</v>
      </c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311"/>
    </row>
    <row r="181" spans="2:20" s="141" customFormat="1" ht="15" customHeight="1">
      <c r="B181" s="421" t="s">
        <v>32</v>
      </c>
      <c r="C181" s="422"/>
      <c r="D181" s="422"/>
      <c r="E181" s="422"/>
      <c r="F181" s="422"/>
      <c r="G181" s="423"/>
      <c r="H181" s="427" t="s">
        <v>311</v>
      </c>
      <c r="I181" s="428"/>
      <c r="J181" s="429"/>
      <c r="K181" s="433" t="s">
        <v>227</v>
      </c>
      <c r="L181" s="433" t="s">
        <v>33</v>
      </c>
      <c r="M181" s="433" t="s">
        <v>228</v>
      </c>
      <c r="N181" s="433" t="s">
        <v>229</v>
      </c>
      <c r="O181" s="433" t="s">
        <v>230</v>
      </c>
      <c r="P181" s="433" t="s">
        <v>231</v>
      </c>
      <c r="Q181" s="434" t="s">
        <v>93</v>
      </c>
    </row>
    <row r="182" spans="2:20" s="141" customFormat="1" ht="30" customHeight="1" thickBot="1">
      <c r="B182" s="424"/>
      <c r="C182" s="425"/>
      <c r="D182" s="425"/>
      <c r="E182" s="425"/>
      <c r="F182" s="425"/>
      <c r="G182" s="426"/>
      <c r="H182" s="430"/>
      <c r="I182" s="431"/>
      <c r="J182" s="432"/>
      <c r="K182" s="434"/>
      <c r="L182" s="434"/>
      <c r="M182" s="434"/>
      <c r="N182" s="434"/>
      <c r="O182" s="434"/>
      <c r="P182" s="434"/>
      <c r="Q182" s="435"/>
    </row>
    <row r="183" spans="2:20" ht="20.100000000000001" customHeight="1" thickBot="1">
      <c r="B183" s="400"/>
      <c r="C183" s="400"/>
      <c r="D183" s="400"/>
      <c r="E183" s="400"/>
      <c r="F183" s="400"/>
      <c r="G183" s="400"/>
      <c r="H183" s="400"/>
      <c r="I183" s="400"/>
      <c r="J183" s="400"/>
      <c r="K183" s="102"/>
      <c r="L183" s="102"/>
      <c r="M183" s="102"/>
      <c r="N183" s="118"/>
      <c r="O183" s="122"/>
      <c r="P183" s="184">
        <f>N183*O183</f>
        <v>0</v>
      </c>
      <c r="Q183" s="185">
        <f>P183*M183</f>
        <v>0</v>
      </c>
    </row>
    <row r="184" spans="2:20" ht="20.100000000000001" customHeight="1" thickBot="1">
      <c r="B184" s="401"/>
      <c r="C184" s="401"/>
      <c r="D184" s="401"/>
      <c r="E184" s="401"/>
      <c r="F184" s="401"/>
      <c r="G184" s="401"/>
      <c r="H184" s="401"/>
      <c r="I184" s="401"/>
      <c r="J184" s="401"/>
      <c r="K184" s="120"/>
      <c r="L184" s="120"/>
      <c r="M184" s="120"/>
      <c r="N184" s="121"/>
      <c r="O184" s="122"/>
      <c r="P184" s="184">
        <f>N184*O184</f>
        <v>0</v>
      </c>
      <c r="Q184" s="185">
        <f>P184*M184</f>
        <v>0</v>
      </c>
    </row>
    <row r="185" spans="2:20" ht="20.100000000000001" customHeight="1" thickBot="1">
      <c r="B185" s="401"/>
      <c r="C185" s="401"/>
      <c r="D185" s="401"/>
      <c r="E185" s="401"/>
      <c r="F185" s="401"/>
      <c r="G185" s="401"/>
      <c r="H185" s="401"/>
      <c r="I185" s="401"/>
      <c r="J185" s="401"/>
      <c r="K185" s="120"/>
      <c r="L185" s="120"/>
      <c r="M185" s="120"/>
      <c r="N185" s="121"/>
      <c r="O185" s="122"/>
      <c r="P185" s="184">
        <f>N185*O185</f>
        <v>0</v>
      </c>
      <c r="Q185" s="185">
        <f>P185*M185</f>
        <v>0</v>
      </c>
    </row>
    <row r="186" spans="2:20" ht="20.100000000000001" customHeight="1" thickBot="1">
      <c r="B186" s="401"/>
      <c r="C186" s="401"/>
      <c r="D186" s="401"/>
      <c r="E186" s="401"/>
      <c r="F186" s="401"/>
      <c r="G186" s="401"/>
      <c r="H186" s="401"/>
      <c r="I186" s="401"/>
      <c r="J186" s="401"/>
      <c r="K186" s="120"/>
      <c r="L186" s="120"/>
      <c r="M186" s="120"/>
      <c r="N186" s="121"/>
      <c r="O186" s="122"/>
      <c r="P186" s="184">
        <f>N186*O186</f>
        <v>0</v>
      </c>
      <c r="Q186" s="185">
        <f>P186*M186</f>
        <v>0</v>
      </c>
    </row>
    <row r="187" spans="2:20" ht="20.100000000000001" customHeight="1">
      <c r="B187" s="402" t="s">
        <v>177</v>
      </c>
      <c r="C187" s="403"/>
      <c r="D187" s="40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4"/>
      <c r="Q187" s="84">
        <f>SUM(Q183:Q186)</f>
        <v>0</v>
      </c>
    </row>
    <row r="188" spans="2:20" ht="20.100000000000001" customHeight="1">
      <c r="B188" s="405" t="s">
        <v>179</v>
      </c>
      <c r="C188" s="406"/>
      <c r="D188" s="406"/>
      <c r="E188" s="406"/>
      <c r="F188" s="406"/>
      <c r="G188" s="406"/>
      <c r="H188" s="406"/>
      <c r="I188" s="406"/>
      <c r="J188" s="406"/>
      <c r="K188" s="406"/>
      <c r="L188" s="406"/>
      <c r="M188" s="406"/>
      <c r="N188" s="406"/>
      <c r="O188" s="406"/>
      <c r="P188" s="407"/>
      <c r="Q188" s="84">
        <f>Q187*20%</f>
        <v>0</v>
      </c>
    </row>
    <row r="189" spans="2:20" ht="20.100000000000001" customHeight="1">
      <c r="B189" s="405" t="s">
        <v>178</v>
      </c>
      <c r="C189" s="406"/>
      <c r="D189" s="406"/>
      <c r="E189" s="406"/>
      <c r="F189" s="406"/>
      <c r="G189" s="406"/>
      <c r="H189" s="406"/>
      <c r="I189" s="406"/>
      <c r="J189" s="406"/>
      <c r="K189" s="406"/>
      <c r="L189" s="406"/>
      <c r="M189" s="406"/>
      <c r="N189" s="406"/>
      <c r="O189" s="406"/>
      <c r="P189" s="407"/>
      <c r="Q189" s="85">
        <f>Q187+Q188</f>
        <v>0</v>
      </c>
    </row>
    <row r="190" spans="2:20" s="127" customFormat="1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9"/>
      <c r="P190" s="78"/>
      <c r="Q190" s="78"/>
    </row>
    <row r="191" spans="2:20">
      <c r="B191" s="273" t="s">
        <v>223</v>
      </c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311"/>
    </row>
    <row r="192" spans="2:20" s="141" customFormat="1">
      <c r="B192" s="280" t="s">
        <v>312</v>
      </c>
      <c r="C192" s="281"/>
      <c r="D192" s="281"/>
      <c r="E192" s="281"/>
      <c r="F192" s="281"/>
      <c r="G192" s="281"/>
      <c r="H192" s="281"/>
      <c r="I192" s="281"/>
      <c r="J192" s="281"/>
      <c r="K192" s="281"/>
      <c r="L192" s="281"/>
      <c r="M192" s="282"/>
      <c r="N192" s="312" t="s">
        <v>34</v>
      </c>
      <c r="O192" s="313"/>
      <c r="P192" s="313"/>
      <c r="Q192" s="314"/>
    </row>
    <row r="193" spans="2:17" s="141" customFormat="1" ht="24.75" thickBot="1">
      <c r="B193" s="283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5"/>
      <c r="N193" s="97" t="s">
        <v>207</v>
      </c>
      <c r="O193" s="97" t="s">
        <v>206</v>
      </c>
      <c r="P193" s="97" t="s">
        <v>205</v>
      </c>
      <c r="Q193" s="124" t="s">
        <v>93</v>
      </c>
    </row>
    <row r="194" spans="2:17" ht="20.100000000000001" customHeight="1" thickBot="1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123"/>
      <c r="O194" s="104"/>
      <c r="P194" s="158"/>
      <c r="Q194" s="160">
        <f>O194*P194</f>
        <v>0</v>
      </c>
    </row>
    <row r="195" spans="2:17" ht="20.100000000000001" customHeight="1" thickBot="1">
      <c r="B195" s="397"/>
      <c r="C195" s="398"/>
      <c r="D195" s="398"/>
      <c r="E195" s="398"/>
      <c r="F195" s="398"/>
      <c r="G195" s="398"/>
      <c r="H195" s="398"/>
      <c r="I195" s="398"/>
      <c r="J195" s="398"/>
      <c r="K195" s="398"/>
      <c r="L195" s="398"/>
      <c r="M195" s="399"/>
      <c r="N195" s="123"/>
      <c r="O195" s="104"/>
      <c r="P195" s="158"/>
      <c r="Q195" s="160">
        <f>O195*P195</f>
        <v>0</v>
      </c>
    </row>
    <row r="196" spans="2:17" ht="20.100000000000001" customHeight="1" thickBot="1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123"/>
      <c r="O196" s="104"/>
      <c r="P196" s="158"/>
      <c r="Q196" s="161">
        <f>O196*P196</f>
        <v>0</v>
      </c>
    </row>
    <row r="197" spans="2:17" ht="20.100000000000001" customHeight="1">
      <c r="B197" s="296" t="s">
        <v>177</v>
      </c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8"/>
      <c r="Q197" s="159">
        <f>SUM(Q194:Q196)</f>
        <v>0</v>
      </c>
    </row>
    <row r="198" spans="2:17" ht="20.100000000000001" customHeight="1">
      <c r="B198" s="299" t="s">
        <v>310</v>
      </c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1"/>
      <c r="Q198" s="86">
        <f>Q197*86%</f>
        <v>0</v>
      </c>
    </row>
    <row r="199" spans="2:17" ht="20.100000000000001" customHeight="1">
      <c r="B199" s="299" t="s">
        <v>178</v>
      </c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1"/>
      <c r="Q199" s="87">
        <f>Q197+Q198</f>
        <v>0</v>
      </c>
    </row>
    <row r="200" spans="2:17" ht="15" customHeight="1"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</row>
    <row r="201" spans="2:17">
      <c r="B201" s="273" t="s">
        <v>232</v>
      </c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311"/>
    </row>
    <row r="202" spans="2:17" s="141" customFormat="1">
      <c r="B202" s="280" t="s">
        <v>233</v>
      </c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2"/>
      <c r="O202" s="312" t="s">
        <v>34</v>
      </c>
      <c r="P202" s="313"/>
      <c r="Q202" s="314"/>
    </row>
    <row r="203" spans="2:17" s="141" customFormat="1" ht="30" customHeight="1" thickBot="1">
      <c r="B203" s="283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5"/>
      <c r="O203" s="97" t="s">
        <v>234</v>
      </c>
      <c r="P203" s="97" t="s">
        <v>235</v>
      </c>
      <c r="Q203" s="77" t="s">
        <v>93</v>
      </c>
    </row>
    <row r="204" spans="2:17" ht="20.100000000000001" customHeight="1" thickBot="1">
      <c r="B204" s="315"/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94"/>
      <c r="P204" s="103"/>
      <c r="Q204" s="162">
        <f>O204*P204</f>
        <v>0</v>
      </c>
    </row>
    <row r="205" spans="2:17" ht="20.100000000000001" customHeight="1" thickBot="1">
      <c r="B205" s="315"/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94"/>
      <c r="P205" s="103"/>
      <c r="Q205" s="162">
        <f>O205*P205</f>
        <v>0</v>
      </c>
    </row>
    <row r="206" spans="2:17" ht="20.100000000000001" customHeight="1" thickBot="1">
      <c r="B206" s="315"/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94"/>
      <c r="P206" s="103"/>
      <c r="Q206" s="162">
        <f>O206*P206</f>
        <v>0</v>
      </c>
    </row>
    <row r="207" spans="2:17" ht="20.100000000000001" customHeight="1">
      <c r="B207" s="296" t="s">
        <v>177</v>
      </c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8"/>
      <c r="Q207" s="88">
        <f>SUM(Q204:Q206)</f>
        <v>0</v>
      </c>
    </row>
    <row r="208" spans="2:17" ht="20.100000000000001" customHeight="1">
      <c r="B208" s="299" t="s">
        <v>179</v>
      </c>
      <c r="C208" s="300"/>
      <c r="D208" s="300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1"/>
      <c r="Q208" s="88">
        <f>Q207*20%</f>
        <v>0</v>
      </c>
    </row>
    <row r="209" spans="2:17" ht="20.100000000000001" customHeight="1">
      <c r="B209" s="299" t="s">
        <v>178</v>
      </c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1"/>
      <c r="Q209" s="83">
        <f>Q207+Q208</f>
        <v>0</v>
      </c>
    </row>
    <row r="210" spans="2:17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71"/>
      <c r="P210" s="29"/>
      <c r="Q210" s="29"/>
    </row>
    <row r="211" spans="2:17" ht="15" customHeight="1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2:17">
      <c r="B212" s="290" t="s">
        <v>224</v>
      </c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2"/>
    </row>
    <row r="213" spans="2:17">
      <c r="B213" s="293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5"/>
    </row>
    <row r="214" spans="2:17">
      <c r="B214" s="304" t="s">
        <v>323</v>
      </c>
      <c r="C214" s="305"/>
      <c r="D214" s="305"/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6"/>
    </row>
    <row r="215" spans="2:17">
      <c r="B215" s="307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9"/>
    </row>
    <row r="216" spans="2:17">
      <c r="B216" s="307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9"/>
    </row>
    <row r="217" spans="2:17">
      <c r="B217" s="187" t="s">
        <v>78</v>
      </c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9"/>
      <c r="P217" s="126"/>
      <c r="Q217" s="188"/>
    </row>
    <row r="218" spans="2:17">
      <c r="B218" s="189" t="s">
        <v>35</v>
      </c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26"/>
      <c r="O218" s="129"/>
      <c r="P218" s="126"/>
      <c r="Q218" s="188"/>
    </row>
    <row r="219" spans="2:17">
      <c r="B219" s="287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9"/>
    </row>
    <row r="220" spans="2:17" ht="15" customHeight="1"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90"/>
      <c r="Q220" s="190"/>
    </row>
    <row r="221" spans="2:17">
      <c r="B221" s="304" t="s">
        <v>323</v>
      </c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6"/>
    </row>
    <row r="222" spans="2:17">
      <c r="B222" s="307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9"/>
    </row>
    <row r="223" spans="2:17">
      <c r="B223" s="307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9"/>
    </row>
    <row r="224" spans="2:17">
      <c r="B224" s="187" t="s">
        <v>78</v>
      </c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9"/>
      <c r="P224" s="126"/>
      <c r="Q224" s="188"/>
    </row>
    <row r="225" spans="2:17">
      <c r="B225" s="302" t="s">
        <v>147</v>
      </c>
      <c r="C225" s="303"/>
      <c r="D225" s="303"/>
      <c r="E225" s="303"/>
      <c r="F225" s="303"/>
      <c r="G225" s="303"/>
      <c r="H225" s="303"/>
      <c r="I225" s="303"/>
      <c r="J225" s="303"/>
      <c r="K225" s="173"/>
      <c r="L225" s="173"/>
      <c r="M225" s="173"/>
      <c r="N225" s="126"/>
      <c r="O225" s="129"/>
      <c r="P225" s="126"/>
      <c r="Q225" s="188"/>
    </row>
    <row r="226" spans="2:17">
      <c r="B226" s="287"/>
      <c r="C226" s="288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9"/>
    </row>
    <row r="227" spans="2:17" ht="15" customHeight="1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9"/>
      <c r="P227" s="126"/>
      <c r="Q227" s="126"/>
    </row>
    <row r="228" spans="2:17">
      <c r="B228" s="304" t="s">
        <v>323</v>
      </c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6"/>
    </row>
    <row r="229" spans="2:17">
      <c r="B229" s="307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9"/>
    </row>
    <row r="230" spans="2:17">
      <c r="B230" s="307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9"/>
    </row>
    <row r="231" spans="2:17">
      <c r="B231" s="187" t="s">
        <v>78</v>
      </c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9"/>
      <c r="P231" s="126"/>
      <c r="Q231" s="188"/>
    </row>
    <row r="232" spans="2:17">
      <c r="B232" s="302" t="s">
        <v>148</v>
      </c>
      <c r="C232" s="303"/>
      <c r="D232" s="303"/>
      <c r="E232" s="303"/>
      <c r="F232" s="303"/>
      <c r="G232" s="303"/>
      <c r="H232" s="303"/>
      <c r="I232" s="303"/>
      <c r="J232" s="303"/>
      <c r="K232" s="173"/>
      <c r="L232" s="173"/>
      <c r="M232" s="173"/>
      <c r="N232" s="126"/>
      <c r="O232" s="129"/>
      <c r="P232" s="126"/>
      <c r="Q232" s="188"/>
    </row>
    <row r="233" spans="2:17">
      <c r="B233" s="287"/>
      <c r="C233" s="288"/>
      <c r="D233" s="288"/>
      <c r="E233" s="288"/>
      <c r="F233" s="288"/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9"/>
    </row>
    <row r="234" spans="2:17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  <c r="P234" s="5"/>
      <c r="Q234" s="5"/>
    </row>
  </sheetData>
  <sheetProtection algorithmName="SHA-512" hashValue="s0Q8EBwdI2clWsCYJHhm/G3L66wCqraAFJgoUyHXhonz8HqxcG9lbkYUbMF+t84e+wfMfPynT5Z2cI1Vjt5X2g==" saltValue="wUTfG+Q/bnibuhHvq8txCA==" spinCount="100000" sheet="1" formatCells="0" formatColumns="0" formatRows="0" insertRows="0" deleteRows="0"/>
  <mergeCells count="409">
    <mergeCell ref="B205:N205"/>
    <mergeCell ref="B185:G185"/>
    <mergeCell ref="H185:J185"/>
    <mergeCell ref="B184:G184"/>
    <mergeCell ref="H184:J184"/>
    <mergeCell ref="N83:O83"/>
    <mergeCell ref="P83:Q83"/>
    <mergeCell ref="C137:L137"/>
    <mergeCell ref="C136:L136"/>
    <mergeCell ref="C135:L135"/>
    <mergeCell ref="C134:L134"/>
    <mergeCell ref="B196:M196"/>
    <mergeCell ref="B177:I177"/>
    <mergeCell ref="B169:Q169"/>
    <mergeCell ref="H148:I148"/>
    <mergeCell ref="P127:Q127"/>
    <mergeCell ref="D127:O127"/>
    <mergeCell ref="C139:M139"/>
    <mergeCell ref="J147:K147"/>
    <mergeCell ref="L147:M147"/>
    <mergeCell ref="H147:I147"/>
    <mergeCell ref="B148:E148"/>
    <mergeCell ref="N146:O146"/>
    <mergeCell ref="H183:J183"/>
    <mergeCell ref="R172:V172"/>
    <mergeCell ref="B180:Q180"/>
    <mergeCell ref="B181:G182"/>
    <mergeCell ref="H181:J182"/>
    <mergeCell ref="K181:K182"/>
    <mergeCell ref="L181:L182"/>
    <mergeCell ref="M181:M182"/>
    <mergeCell ref="N181:N182"/>
    <mergeCell ref="O181:O182"/>
    <mergeCell ref="P181:P182"/>
    <mergeCell ref="Q181:Q182"/>
    <mergeCell ref="B176:I176"/>
    <mergeCell ref="B173:I173"/>
    <mergeCell ref="B175:I175"/>
    <mergeCell ref="B174:I174"/>
    <mergeCell ref="B178:P178"/>
    <mergeCell ref="B183:G183"/>
    <mergeCell ref="B26:K26"/>
    <mergeCell ref="B186:G186"/>
    <mergeCell ref="H186:J186"/>
    <mergeCell ref="B187:P187"/>
    <mergeCell ref="B189:P189"/>
    <mergeCell ref="B188:P188"/>
    <mergeCell ref="N192:Q192"/>
    <mergeCell ref="B192:M193"/>
    <mergeCell ref="F152:G152"/>
    <mergeCell ref="N149:O149"/>
    <mergeCell ref="J149:K149"/>
    <mergeCell ref="B65:Q66"/>
    <mergeCell ref="B61:Q61"/>
    <mergeCell ref="B64:Q64"/>
    <mergeCell ref="B68:Q69"/>
    <mergeCell ref="Q70:Q71"/>
    <mergeCell ref="C32:K32"/>
    <mergeCell ref="C30:M30"/>
    <mergeCell ref="C42:I42"/>
    <mergeCell ref="B46:Q46"/>
    <mergeCell ref="B57:L60"/>
    <mergeCell ref="E70:F71"/>
    <mergeCell ref="G70:O71"/>
    <mergeCell ref="B195:M195"/>
    <mergeCell ref="B191:Q191"/>
    <mergeCell ref="P146:Q146"/>
    <mergeCell ref="F146:G146"/>
    <mergeCell ref="B147:E147"/>
    <mergeCell ref="N153:O153"/>
    <mergeCell ref="P153:Q153"/>
    <mergeCell ref="F153:G153"/>
    <mergeCell ref="J153:K153"/>
    <mergeCell ref="L153:M153"/>
    <mergeCell ref="H149:I149"/>
    <mergeCell ref="B149:E149"/>
    <mergeCell ref="H153:I153"/>
    <mergeCell ref="F148:G148"/>
    <mergeCell ref="L149:M149"/>
    <mergeCell ref="P148:Q148"/>
    <mergeCell ref="P149:Q149"/>
    <mergeCell ref="N148:O148"/>
    <mergeCell ref="N152:O152"/>
    <mergeCell ref="P152:Q152"/>
    <mergeCell ref="F151:G151"/>
    <mergeCell ref="H151:I151"/>
    <mergeCell ref="J151:K151"/>
    <mergeCell ref="L151:M151"/>
    <mergeCell ref="B6:Q6"/>
    <mergeCell ref="B5:Q5"/>
    <mergeCell ref="G73:O73"/>
    <mergeCell ref="G74:O74"/>
    <mergeCell ref="B73:D73"/>
    <mergeCell ref="B74:D74"/>
    <mergeCell ref="E73:F73"/>
    <mergeCell ref="E74:F74"/>
    <mergeCell ref="B27:D27"/>
    <mergeCell ref="I27:K27"/>
    <mergeCell ref="M27:O27"/>
    <mergeCell ref="M56:Q57"/>
    <mergeCell ref="M58:Q60"/>
    <mergeCell ref="P70:P71"/>
    <mergeCell ref="B28:Q28"/>
    <mergeCell ref="L26:Q26"/>
    <mergeCell ref="B12:I12"/>
    <mergeCell ref="B14:Q14"/>
    <mergeCell ref="C34:E34"/>
    <mergeCell ref="B50:Q50"/>
    <mergeCell ref="B51:Q52"/>
    <mergeCell ref="P27:Q27"/>
    <mergeCell ref="B48:Q49"/>
    <mergeCell ref="B62:Q63"/>
    <mergeCell ref="P108:Q108"/>
    <mergeCell ref="B108:C108"/>
    <mergeCell ref="D110:O110"/>
    <mergeCell ref="D107:O107"/>
    <mergeCell ref="P111:Q111"/>
    <mergeCell ref="B120:C120"/>
    <mergeCell ref="D117:Q117"/>
    <mergeCell ref="D112:O112"/>
    <mergeCell ref="B110:C110"/>
    <mergeCell ref="P115:Q115"/>
    <mergeCell ref="P114:Q114"/>
    <mergeCell ref="B117:C117"/>
    <mergeCell ref="B123:C123"/>
    <mergeCell ref="P147:Q147"/>
    <mergeCell ref="P130:P131"/>
    <mergeCell ref="F147:G147"/>
    <mergeCell ref="B128:P128"/>
    <mergeCell ref="D109:O109"/>
    <mergeCell ref="P109:Q109"/>
    <mergeCell ref="B130:B131"/>
    <mergeCell ref="M130:M131"/>
    <mergeCell ref="B144:Q144"/>
    <mergeCell ref="B146:E146"/>
    <mergeCell ref="B81:L81"/>
    <mergeCell ref="E72:F72"/>
    <mergeCell ref="B99:O100"/>
    <mergeCell ref="G72:O72"/>
    <mergeCell ref="I36:J36"/>
    <mergeCell ref="I38:J38"/>
    <mergeCell ref="B70:D71"/>
    <mergeCell ref="P99:Q100"/>
    <mergeCell ref="B82:L82"/>
    <mergeCell ref="C40:I40"/>
    <mergeCell ref="N82:O82"/>
    <mergeCell ref="P82:Q82"/>
    <mergeCell ref="B90:C90"/>
    <mergeCell ref="P90:Q90"/>
    <mergeCell ref="B91:C91"/>
    <mergeCell ref="P91:Q91"/>
    <mergeCell ref="B78:I78"/>
    <mergeCell ref="M80:Q80"/>
    <mergeCell ref="C44:I44"/>
    <mergeCell ref="B53:Q53"/>
    <mergeCell ref="B54:Q55"/>
    <mergeCell ref="B47:Q47"/>
    <mergeCell ref="B95:C95"/>
    <mergeCell ref="B56:L56"/>
    <mergeCell ref="B8:Q8"/>
    <mergeCell ref="B9:Q10"/>
    <mergeCell ref="B22:K22"/>
    <mergeCell ref="L20:Q20"/>
    <mergeCell ref="L22:Q22"/>
    <mergeCell ref="B16:Q17"/>
    <mergeCell ref="B15:Q15"/>
    <mergeCell ref="B23:Q23"/>
    <mergeCell ref="B19:Q19"/>
    <mergeCell ref="B21:K21"/>
    <mergeCell ref="L21:Q21"/>
    <mergeCell ref="B18:K18"/>
    <mergeCell ref="L18:Q18"/>
    <mergeCell ref="B20:K20"/>
    <mergeCell ref="B86:O86"/>
    <mergeCell ref="P86:Q86"/>
    <mergeCell ref="P87:Q87"/>
    <mergeCell ref="B80:L80"/>
    <mergeCell ref="P81:Q81"/>
    <mergeCell ref="B72:D72"/>
    <mergeCell ref="B83:L83"/>
    <mergeCell ref="N81:O81"/>
    <mergeCell ref="F150:G150"/>
    <mergeCell ref="H150:I150"/>
    <mergeCell ref="J150:K150"/>
    <mergeCell ref="L150:M150"/>
    <mergeCell ref="B107:C107"/>
    <mergeCell ref="P118:Q118"/>
    <mergeCell ref="D121:O121"/>
    <mergeCell ref="D115:O115"/>
    <mergeCell ref="B112:C112"/>
    <mergeCell ref="P112:Q112"/>
    <mergeCell ref="P110:Q110"/>
    <mergeCell ref="P113:Q113"/>
    <mergeCell ref="D120:O120"/>
    <mergeCell ref="D111:O111"/>
    <mergeCell ref="D108:O108"/>
    <mergeCell ref="B111:C111"/>
    <mergeCell ref="K170:Q170"/>
    <mergeCell ref="B153:E153"/>
    <mergeCell ref="B150:E150"/>
    <mergeCell ref="B151:E151"/>
    <mergeCell ref="B152:E152"/>
    <mergeCell ref="N150:O150"/>
    <mergeCell ref="P150:Q150"/>
    <mergeCell ref="N151:O151"/>
    <mergeCell ref="P157:Q157"/>
    <mergeCell ref="B156:E156"/>
    <mergeCell ref="F156:G156"/>
    <mergeCell ref="H156:I156"/>
    <mergeCell ref="J156:K156"/>
    <mergeCell ref="L156:M156"/>
    <mergeCell ref="B165:E165"/>
    <mergeCell ref="F165:G165"/>
    <mergeCell ref="H165:I165"/>
    <mergeCell ref="J165:K165"/>
    <mergeCell ref="L165:M165"/>
    <mergeCell ref="B167:Q167"/>
    <mergeCell ref="H155:I155"/>
    <mergeCell ref="B158:E158"/>
    <mergeCell ref="F158:G158"/>
    <mergeCell ref="H158:I158"/>
    <mergeCell ref="J170:J171"/>
    <mergeCell ref="B170:I171"/>
    <mergeCell ref="B172:I172"/>
    <mergeCell ref="B233:Q233"/>
    <mergeCell ref="B212:Q213"/>
    <mergeCell ref="B197:P197"/>
    <mergeCell ref="B198:P198"/>
    <mergeCell ref="B199:P199"/>
    <mergeCell ref="B225:J225"/>
    <mergeCell ref="B214:Q216"/>
    <mergeCell ref="B219:Q219"/>
    <mergeCell ref="B221:Q223"/>
    <mergeCell ref="B228:Q230"/>
    <mergeCell ref="B200:Q200"/>
    <mergeCell ref="B226:Q226"/>
    <mergeCell ref="B232:J232"/>
    <mergeCell ref="B201:Q201"/>
    <mergeCell ref="B202:N203"/>
    <mergeCell ref="O202:Q202"/>
    <mergeCell ref="B204:N204"/>
    <mergeCell ref="B206:N206"/>
    <mergeCell ref="B207:P207"/>
    <mergeCell ref="B208:P208"/>
    <mergeCell ref="B209:P209"/>
    <mergeCell ref="S121:T121"/>
    <mergeCell ref="T120:U120"/>
    <mergeCell ref="B125:C125"/>
    <mergeCell ref="B126:C126"/>
    <mergeCell ref="P121:Q121"/>
    <mergeCell ref="P123:Q123"/>
    <mergeCell ref="P122:Q122"/>
    <mergeCell ref="B113:C113"/>
    <mergeCell ref="B122:C122"/>
    <mergeCell ref="D113:O113"/>
    <mergeCell ref="B124:C124"/>
    <mergeCell ref="D124:O124"/>
    <mergeCell ref="P124:Q124"/>
    <mergeCell ref="S124:T124"/>
    <mergeCell ref="D116:O116"/>
    <mergeCell ref="D126:O126"/>
    <mergeCell ref="B115:C115"/>
    <mergeCell ref="P126:Q126"/>
    <mergeCell ref="P125:Q125"/>
    <mergeCell ref="B116:C116"/>
    <mergeCell ref="B114:C114"/>
    <mergeCell ref="D114:O114"/>
    <mergeCell ref="B121:C121"/>
    <mergeCell ref="D119:O119"/>
    <mergeCell ref="B92:O92"/>
    <mergeCell ref="P92:Q92"/>
    <mergeCell ref="B89:Q89"/>
    <mergeCell ref="N91:O91"/>
    <mergeCell ref="N90:O90"/>
    <mergeCell ref="D90:M90"/>
    <mergeCell ref="D91:M91"/>
    <mergeCell ref="B94:Q94"/>
    <mergeCell ref="P158:Q158"/>
    <mergeCell ref="N156:O156"/>
    <mergeCell ref="P116:Q116"/>
    <mergeCell ref="D118:O118"/>
    <mergeCell ref="B119:C119"/>
    <mergeCell ref="B118:C118"/>
    <mergeCell ref="P120:Q120"/>
    <mergeCell ref="P119:Q119"/>
    <mergeCell ref="H154:I154"/>
    <mergeCell ref="J154:K154"/>
    <mergeCell ref="L154:M154"/>
    <mergeCell ref="N154:O154"/>
    <mergeCell ref="P154:Q154"/>
    <mergeCell ref="P151:Q151"/>
    <mergeCell ref="C130:L131"/>
    <mergeCell ref="N130:N131"/>
    <mergeCell ref="B154:E154"/>
    <mergeCell ref="F154:G154"/>
    <mergeCell ref="F149:G149"/>
    <mergeCell ref="H146:I146"/>
    <mergeCell ref="J148:K148"/>
    <mergeCell ref="N147:O147"/>
    <mergeCell ref="D95:M95"/>
    <mergeCell ref="N95:O95"/>
    <mergeCell ref="P95:Q95"/>
    <mergeCell ref="B96:O96"/>
    <mergeCell ref="P96:Q96"/>
    <mergeCell ref="Q130:Q131"/>
    <mergeCell ref="C132:L132"/>
    <mergeCell ref="C133:L133"/>
    <mergeCell ref="C138:L138"/>
    <mergeCell ref="J146:K146"/>
    <mergeCell ref="J152:K152"/>
    <mergeCell ref="L152:M152"/>
    <mergeCell ref="L146:M146"/>
    <mergeCell ref="B102:Q102"/>
    <mergeCell ref="B106:C106"/>
    <mergeCell ref="B109:C109"/>
    <mergeCell ref="B140:Q140"/>
    <mergeCell ref="O130:O131"/>
    <mergeCell ref="N157:O157"/>
    <mergeCell ref="B155:E155"/>
    <mergeCell ref="B161:E161"/>
    <mergeCell ref="F161:G161"/>
    <mergeCell ref="H161:I161"/>
    <mergeCell ref="J158:K158"/>
    <mergeCell ref="L158:M158"/>
    <mergeCell ref="N158:O158"/>
    <mergeCell ref="B104:O104"/>
    <mergeCell ref="D106:Q106"/>
    <mergeCell ref="D105:O105"/>
    <mergeCell ref="P107:Q107"/>
    <mergeCell ref="B105:C105"/>
    <mergeCell ref="P104:Q105"/>
    <mergeCell ref="J155:K155"/>
    <mergeCell ref="L155:M155"/>
    <mergeCell ref="N155:O155"/>
    <mergeCell ref="P155:Q155"/>
    <mergeCell ref="N122:O122"/>
    <mergeCell ref="N123:O123"/>
    <mergeCell ref="N125:O125"/>
    <mergeCell ref="D122:M122"/>
    <mergeCell ref="D123:M123"/>
    <mergeCell ref="D125:M125"/>
    <mergeCell ref="N165:O165"/>
    <mergeCell ref="P165:Q165"/>
    <mergeCell ref="B162:E162"/>
    <mergeCell ref="F162:G162"/>
    <mergeCell ref="H162:I162"/>
    <mergeCell ref="J162:K162"/>
    <mergeCell ref="L162:M162"/>
    <mergeCell ref="N162:O162"/>
    <mergeCell ref="P162:Q162"/>
    <mergeCell ref="B163:E163"/>
    <mergeCell ref="F163:G163"/>
    <mergeCell ref="H163:I163"/>
    <mergeCell ref="J164:K164"/>
    <mergeCell ref="L164:M164"/>
    <mergeCell ref="N164:O164"/>
    <mergeCell ref="P164:Q164"/>
    <mergeCell ref="J163:K163"/>
    <mergeCell ref="L163:M163"/>
    <mergeCell ref="N163:O163"/>
    <mergeCell ref="P163:Q163"/>
    <mergeCell ref="B24:Q24"/>
    <mergeCell ref="B194:M194"/>
    <mergeCell ref="B85:L85"/>
    <mergeCell ref="B84:L84"/>
    <mergeCell ref="N84:O84"/>
    <mergeCell ref="N85:O85"/>
    <mergeCell ref="P84:Q84"/>
    <mergeCell ref="P85:Q85"/>
    <mergeCell ref="B75:D75"/>
    <mergeCell ref="E75:F75"/>
    <mergeCell ref="G75:O75"/>
    <mergeCell ref="B76:D76"/>
    <mergeCell ref="E76:F76"/>
    <mergeCell ref="G76:O76"/>
    <mergeCell ref="O139:Q139"/>
    <mergeCell ref="B164:E164"/>
    <mergeCell ref="F164:G164"/>
    <mergeCell ref="H164:I164"/>
    <mergeCell ref="B141:Q142"/>
    <mergeCell ref="P160:Q160"/>
    <mergeCell ref="F155:G155"/>
    <mergeCell ref="J161:K161"/>
    <mergeCell ref="L161:M161"/>
    <mergeCell ref="N161:O161"/>
    <mergeCell ref="B25:K25"/>
    <mergeCell ref="L25:Q25"/>
    <mergeCell ref="P161:Q161"/>
    <mergeCell ref="B159:E159"/>
    <mergeCell ref="F159:G159"/>
    <mergeCell ref="H159:I159"/>
    <mergeCell ref="J159:K159"/>
    <mergeCell ref="L159:M159"/>
    <mergeCell ref="N159:O159"/>
    <mergeCell ref="P159:Q159"/>
    <mergeCell ref="B160:E160"/>
    <mergeCell ref="F160:G160"/>
    <mergeCell ref="H160:I160"/>
    <mergeCell ref="J160:K160"/>
    <mergeCell ref="L160:M160"/>
    <mergeCell ref="N160:O160"/>
    <mergeCell ref="L148:M148"/>
    <mergeCell ref="H152:I152"/>
    <mergeCell ref="P156:Q156"/>
    <mergeCell ref="B157:E157"/>
    <mergeCell ref="F157:G157"/>
    <mergeCell ref="H157:I157"/>
    <mergeCell ref="J157:K157"/>
    <mergeCell ref="L157:M157"/>
  </mergeCells>
  <conditionalFormatting sqref="F147:Q147 F149:Q149 F151:Q151 F153:Q153 F155:Q155 F157:Q157 F159:Q159 F161:Q161 F163:Q163 F165:Q165">
    <cfRule type="expression" dxfId="18" priority="4">
      <formula>SUM($F$147+$H$147+$J$147+$L$147+$N$147+$P$147+$F$149+$H$149+$J$149+$L$149+$N$149+$P$149+$F$151+$H$151+$J$151+$L$151+$N$151+$P$151+$F$153+$H$153+$J$153+$L$153+$N$153+$P$153+$F$155+$H$155+$J$155+$L$155+$N$155+$P$155+$F$157+$H$157+$J$157+$L$157+$N$157+$P$157+$F$159+$H$159+$J$159+$L$159+$N$159+$P$159+$F$161+$H$161+$J$161+$L$161+$N$161+$P$161+$F$163+$H$163+$J$163+$L$163+$N$163+$P$163+$F$165+$H$165+$J$165+$L$165+$N$165+$P$165)&lt;&gt;$P$86</formula>
    </cfRule>
  </conditionalFormatting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4" manualBreakCount="4">
    <brk id="35" min="1" max="16" man="1"/>
    <brk id="66" min="1" max="16" man="1"/>
    <brk id="108" min="1" max="16" man="1"/>
    <brk id="143" min="1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693BD2B3-5EE8-47C6-A2C8-5613FEE879BD}">
            <xm:f>$P$90&lt;&gt;'ANEXO I - MEMORIA DE CALCULO'!$J$161</xm:f>
            <x14:dxf>
              <fill>
                <patternFill>
                  <bgColor theme="5" tint="0.79998168889431442"/>
                </patternFill>
              </fill>
            </x14:dxf>
          </x14:cfRule>
          <xm:sqref>P90:Q90</xm:sqref>
        </x14:conditionalFormatting>
        <x14:conditionalFormatting xmlns:xm="http://schemas.microsoft.com/office/excel/2006/main">
          <x14:cfRule type="expression" priority="9" id="{41778337-6FB6-47EE-986D-71673137E574}">
            <xm:f>$P$91&lt;&gt;'ANEXO I - MEMORIA DE CALCULO'!$J$162</xm:f>
            <x14:dxf>
              <fill>
                <patternFill>
                  <bgColor theme="5" tint="0.79998168889431442"/>
                </patternFill>
              </fill>
            </x14:dxf>
          </x14:cfRule>
          <xm:sqref>P91:Q91</xm:sqref>
        </x14:conditionalFormatting>
        <x14:conditionalFormatting xmlns:xm="http://schemas.microsoft.com/office/excel/2006/main">
          <x14:cfRule type="expression" priority="8" id="{84E8A49C-546E-426B-A4AA-8C971F884060}">
            <xm:f>$P$92&lt;&gt;'ANEXO I - MEMORIA DE CALCULO'!$J$163</xm:f>
            <x14:dxf>
              <fill>
                <patternFill>
                  <bgColor theme="5" tint="0.79998168889431442"/>
                </patternFill>
              </fill>
            </x14:dxf>
          </x14:cfRule>
          <xm:sqref>P92:Q92</xm:sqref>
        </x14:conditionalFormatting>
        <x14:conditionalFormatting xmlns:xm="http://schemas.microsoft.com/office/excel/2006/main">
          <x14:cfRule type="expression" priority="7" id="{584EDAE3-9C34-43F6-8D8B-2CFDFD8B16DF}">
            <xm:f>$P$95&lt;&gt;'ANEXO I - MEMORIA DE CALCULO'!$J$166</xm:f>
            <x14:dxf>
              <fill>
                <patternFill>
                  <bgColor theme="5" tint="0.79998168889431442"/>
                </patternFill>
              </fill>
            </x14:dxf>
          </x14:cfRule>
          <xm:sqref>P95:Q95</xm:sqref>
        </x14:conditionalFormatting>
        <x14:conditionalFormatting xmlns:xm="http://schemas.microsoft.com/office/excel/2006/main">
          <x14:cfRule type="expression" priority="6" id="{3DA40BA7-0576-4BC0-8097-7DF0D9F0AC90}">
            <xm:f>$P$96&lt;&gt;'ANEXO I - MEMORIA DE CALCULO'!$J$167</xm:f>
            <x14:dxf>
              <fill>
                <patternFill>
                  <bgColor theme="5" tint="0.79998168889431442"/>
                </patternFill>
              </fill>
            </x14:dxf>
          </x14:cfRule>
          <xm:sqref>P96:Q96</xm:sqref>
        </x14:conditionalFormatting>
        <x14:conditionalFormatting xmlns:xm="http://schemas.microsoft.com/office/excel/2006/main">
          <x14:cfRule type="expression" priority="5" id="{38B00A41-CA2E-4B20-85BB-2B5036B45165}">
            <xm:f>$O$139&lt;&gt;'ANEXO I - MEMORIA DE CALCULO'!$J$148+'ANEXO I - MEMORIA DE CALCULO'!$J$155</xm:f>
            <x14:dxf>
              <fill>
                <patternFill>
                  <bgColor theme="5" tint="0.79998168889431442"/>
                </patternFill>
              </fill>
            </x14:dxf>
          </x14:cfRule>
          <xm:sqref>O139:Q139</xm:sqref>
        </x14:conditionalFormatting>
        <x14:conditionalFormatting xmlns:xm="http://schemas.microsoft.com/office/excel/2006/main">
          <x14:cfRule type="expression" priority="3" id="{C5CE8D76-8BB1-4FB2-9448-E7FBB70C1072}">
            <xm:f>$Q$178&lt;&gt;'ANEXO I - MEMORIA DE CALCULO'!$J$92+'ANEXO I - MEMORIA DE CALCULO'!$J$107+'ANEXO I - MEMORIA DE CALCULO'!$J$114+'ANEXO I - MEMORIA DE CALCULO'!$J$122</xm:f>
            <x14:dxf>
              <fill>
                <patternFill>
                  <bgColor theme="5" tint="0.79998168889431442"/>
                </patternFill>
              </fill>
            </x14:dxf>
          </x14:cfRule>
          <xm:sqref>Q178</xm:sqref>
        </x14:conditionalFormatting>
        <x14:conditionalFormatting xmlns:xm="http://schemas.microsoft.com/office/excel/2006/main">
          <x14:cfRule type="expression" priority="2" id="{F91622CC-1A23-4840-A5E9-A65E5E8F095C}">
            <xm:f>$Q$199&lt;&gt;'ANEXO I - MEMORIA DE CALCULO'!$J$22</xm:f>
            <x14:dxf>
              <fill>
                <patternFill>
                  <bgColor theme="5" tint="0.79998168889431442"/>
                </patternFill>
              </fill>
            </x14:dxf>
          </x14:cfRule>
          <xm:sqref>Q199</xm:sqref>
        </x14:conditionalFormatting>
        <x14:conditionalFormatting xmlns:xm="http://schemas.microsoft.com/office/excel/2006/main">
          <x14:cfRule type="expression" priority="1" id="{0A6661D9-92B0-4942-BDE9-F893F3568D4E}">
            <xm:f>$Q$189+$Q$209&lt;&gt;'ANEXO I - MEMORIA DE CALCULO'!$J$85</xm:f>
            <x14:dxf>
              <fill>
                <patternFill>
                  <bgColor theme="5" tint="0.79998168889431442"/>
                </patternFill>
              </fill>
            </x14:dxf>
          </x14:cfRule>
          <xm:sqref>Q209 Q189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6600"/>
  </sheetPr>
  <dimension ref="B1:P172"/>
  <sheetViews>
    <sheetView showGridLines="0" zoomScale="120" zoomScaleNormal="120" workbookViewId="0">
      <selection activeCell="B12" sqref="B12:J14"/>
    </sheetView>
  </sheetViews>
  <sheetFormatPr defaultColWidth="8.7109375" defaultRowHeight="15"/>
  <cols>
    <col min="1" max="1" width="6.42578125" style="126" customWidth="1"/>
    <col min="2" max="2" width="8.7109375" style="2" customWidth="1"/>
    <col min="3" max="3" width="8.7109375" style="2"/>
    <col min="4" max="4" width="9.28515625" style="2" customWidth="1"/>
    <col min="5" max="6" width="8.7109375" style="2"/>
    <col min="7" max="7" width="13" style="2" customWidth="1"/>
    <col min="8" max="8" width="13.85546875" style="2" bestFit="1" customWidth="1"/>
    <col min="9" max="9" width="8.7109375" style="2"/>
    <col min="10" max="10" width="17.42578125" style="2" customWidth="1"/>
    <col min="11" max="11" width="11.140625" style="126" bestFit="1" customWidth="1"/>
    <col min="12" max="12" width="13.42578125" style="126" bestFit="1" customWidth="1"/>
    <col min="13" max="13" width="14.5703125" style="126" bestFit="1" customWidth="1"/>
    <col min="14" max="16384" width="8.7109375" style="126"/>
  </cols>
  <sheetData>
    <row r="1" spans="2:14">
      <c r="L1" s="524"/>
      <c r="M1" s="524"/>
      <c r="N1" s="524"/>
    </row>
    <row r="2" spans="2:14">
      <c r="L2" s="524"/>
      <c r="M2" s="524"/>
      <c r="N2" s="524"/>
    </row>
    <row r="3" spans="2:14">
      <c r="L3" s="172"/>
      <c r="M3" s="172"/>
      <c r="N3" s="172"/>
    </row>
    <row r="4" spans="2:14">
      <c r="L4" s="172"/>
      <c r="M4" s="172"/>
      <c r="N4" s="172"/>
    </row>
    <row r="5" spans="2:14">
      <c r="L5" s="524"/>
      <c r="M5" s="524"/>
      <c r="N5" s="524"/>
    </row>
    <row r="6" spans="2:14">
      <c r="L6" s="524"/>
      <c r="M6" s="524"/>
      <c r="N6" s="524"/>
    </row>
    <row r="7" spans="2:14" ht="15" customHeight="1">
      <c r="B7" s="24"/>
      <c r="C7" s="24"/>
      <c r="D7" s="24"/>
      <c r="L7" s="524"/>
      <c r="M7" s="524"/>
      <c r="N7" s="524"/>
    </row>
    <row r="8" spans="2:14" ht="15" customHeight="1">
      <c r="B8" s="526" t="s">
        <v>216</v>
      </c>
      <c r="C8" s="526"/>
      <c r="D8" s="526"/>
      <c r="E8" s="526"/>
      <c r="F8" s="526"/>
      <c r="G8" s="526"/>
      <c r="H8" s="526"/>
      <c r="I8" s="526"/>
      <c r="J8" s="526"/>
      <c r="L8" s="525"/>
      <c r="M8" s="525"/>
      <c r="N8" s="525"/>
    </row>
    <row r="9" spans="2:14" ht="15.75" customHeight="1">
      <c r="B9" s="526" t="s">
        <v>217</v>
      </c>
      <c r="C9" s="526"/>
      <c r="D9" s="526"/>
      <c r="E9" s="526"/>
      <c r="F9" s="526"/>
      <c r="G9" s="526"/>
      <c r="H9" s="526"/>
      <c r="I9" s="526"/>
      <c r="J9" s="526"/>
    </row>
    <row r="10" spans="2:14" ht="15.75" customHeight="1">
      <c r="B10" s="26"/>
      <c r="C10" s="26"/>
      <c r="D10" s="26"/>
      <c r="E10" s="26"/>
      <c r="F10" s="26"/>
      <c r="G10" s="26"/>
      <c r="H10" s="26"/>
      <c r="I10" s="26"/>
      <c r="J10" s="26"/>
    </row>
    <row r="11" spans="2:14" ht="15.75" customHeight="1" thickBot="1">
      <c r="B11" s="25"/>
      <c r="C11" s="25"/>
      <c r="D11" s="25"/>
      <c r="E11" s="23"/>
      <c r="F11" s="23"/>
      <c r="G11" s="23"/>
      <c r="H11" s="23"/>
      <c r="I11" s="23"/>
      <c r="J11" s="23"/>
    </row>
    <row r="12" spans="2:14" ht="12.4" customHeight="1">
      <c r="B12" s="530" t="s">
        <v>77</v>
      </c>
      <c r="C12" s="531"/>
      <c r="D12" s="531"/>
      <c r="E12" s="531"/>
      <c r="F12" s="531"/>
      <c r="G12" s="531"/>
      <c r="H12" s="531"/>
      <c r="I12" s="531"/>
      <c r="J12" s="532"/>
    </row>
    <row r="13" spans="2:14" ht="12.4" customHeight="1">
      <c r="B13" s="533"/>
      <c r="C13" s="534"/>
      <c r="D13" s="534"/>
      <c r="E13" s="534"/>
      <c r="F13" s="534"/>
      <c r="G13" s="534"/>
      <c r="H13" s="534"/>
      <c r="I13" s="534"/>
      <c r="J13" s="535"/>
    </row>
    <row r="14" spans="2:14" ht="12.4" customHeight="1">
      <c r="B14" s="533"/>
      <c r="C14" s="534"/>
      <c r="D14" s="534"/>
      <c r="E14" s="534"/>
      <c r="F14" s="534"/>
      <c r="G14" s="534"/>
      <c r="H14" s="534"/>
      <c r="I14" s="534"/>
      <c r="J14" s="535"/>
    </row>
    <row r="15" spans="2:14" ht="31.5" customHeight="1">
      <c r="B15" s="538" t="s">
        <v>281</v>
      </c>
      <c r="C15" s="539"/>
      <c r="D15" s="539"/>
      <c r="E15" s="539"/>
      <c r="F15" s="539"/>
      <c r="G15" s="539"/>
      <c r="H15" s="539"/>
      <c r="I15" s="539"/>
      <c r="J15" s="448" t="s">
        <v>1</v>
      </c>
    </row>
    <row r="16" spans="2:14" ht="15.75" thickBot="1">
      <c r="B16" s="462" t="s">
        <v>11</v>
      </c>
      <c r="C16" s="463"/>
      <c r="D16" s="463"/>
      <c r="E16" s="463"/>
      <c r="F16" s="463"/>
      <c r="G16" s="464"/>
      <c r="H16" s="106" t="s">
        <v>13</v>
      </c>
      <c r="I16" s="106" t="s">
        <v>12</v>
      </c>
      <c r="J16" s="456"/>
    </row>
    <row r="17" spans="2:10" ht="20.100000000000001" customHeight="1" thickBot="1">
      <c r="B17" s="455"/>
      <c r="C17" s="455"/>
      <c r="D17" s="455"/>
      <c r="E17" s="455"/>
      <c r="F17" s="455"/>
      <c r="G17" s="455"/>
      <c r="H17" s="107"/>
      <c r="I17" s="192"/>
      <c r="J17" s="165">
        <f t="shared" ref="J17:J18" si="0">H17*I17</f>
        <v>0</v>
      </c>
    </row>
    <row r="18" spans="2:10" ht="20.100000000000001" customHeight="1" thickBot="1">
      <c r="B18" s="455"/>
      <c r="C18" s="455"/>
      <c r="D18" s="455"/>
      <c r="E18" s="455"/>
      <c r="F18" s="455"/>
      <c r="G18" s="455"/>
      <c r="H18" s="107"/>
      <c r="I18" s="192"/>
      <c r="J18" s="166">
        <f t="shared" si="0"/>
        <v>0</v>
      </c>
    </row>
    <row r="19" spans="2:10" ht="20.100000000000001" customHeight="1" thickBot="1">
      <c r="B19" s="455"/>
      <c r="C19" s="455"/>
      <c r="D19" s="455"/>
      <c r="E19" s="455"/>
      <c r="F19" s="455"/>
      <c r="G19" s="455"/>
      <c r="H19" s="107"/>
      <c r="I19" s="192"/>
      <c r="J19" s="166">
        <f t="shared" ref="J19" si="1">H19*I19</f>
        <v>0</v>
      </c>
    </row>
    <row r="20" spans="2:10" ht="20.100000000000001" customHeight="1">
      <c r="B20" s="507" t="s">
        <v>124</v>
      </c>
      <c r="C20" s="508"/>
      <c r="D20" s="508"/>
      <c r="E20" s="508"/>
      <c r="F20" s="508"/>
      <c r="G20" s="508"/>
      <c r="H20" s="508"/>
      <c r="I20" s="508"/>
      <c r="J20" s="167">
        <f>SUM(J17:J19)</f>
        <v>0</v>
      </c>
    </row>
    <row r="21" spans="2:10" ht="20.100000000000001" customHeight="1" thickBot="1">
      <c r="B21" s="509" t="s">
        <v>310</v>
      </c>
      <c r="C21" s="510"/>
      <c r="D21" s="510"/>
      <c r="E21" s="510"/>
      <c r="F21" s="510"/>
      <c r="G21" s="510"/>
      <c r="H21" s="510"/>
      <c r="I21" s="510"/>
      <c r="J21" s="168">
        <f>J20*86%</f>
        <v>0</v>
      </c>
    </row>
    <row r="22" spans="2:10" ht="19.899999999999999" customHeight="1">
      <c r="B22" s="452" t="s">
        <v>3</v>
      </c>
      <c r="C22" s="453"/>
      <c r="D22" s="453"/>
      <c r="E22" s="453"/>
      <c r="F22" s="453"/>
      <c r="G22" s="453"/>
      <c r="H22" s="453"/>
      <c r="I22" s="473"/>
      <c r="J22" s="164">
        <f>J20+J21</f>
        <v>0</v>
      </c>
    </row>
    <row r="23" spans="2:10">
      <c r="B23" s="10"/>
      <c r="J23" s="11"/>
    </row>
    <row r="24" spans="2:10">
      <c r="B24" s="446" t="s">
        <v>282</v>
      </c>
      <c r="C24" s="447"/>
      <c r="D24" s="447"/>
      <c r="E24" s="447"/>
      <c r="F24" s="447"/>
      <c r="G24" s="447"/>
      <c r="H24" s="447"/>
      <c r="I24" s="447"/>
      <c r="J24" s="448" t="s">
        <v>1</v>
      </c>
    </row>
    <row r="25" spans="2:10" ht="15.75" thickBot="1">
      <c r="B25" s="462" t="s">
        <v>11</v>
      </c>
      <c r="C25" s="463"/>
      <c r="D25" s="463"/>
      <c r="E25" s="463"/>
      <c r="F25" s="463"/>
      <c r="G25" s="464"/>
      <c r="H25" s="106" t="s">
        <v>13</v>
      </c>
      <c r="I25" s="106" t="s">
        <v>12</v>
      </c>
      <c r="J25" s="456"/>
    </row>
    <row r="26" spans="2:10" ht="20.100000000000001" customHeight="1" thickBot="1">
      <c r="B26" s="455" t="s">
        <v>280</v>
      </c>
      <c r="C26" s="455"/>
      <c r="D26" s="455"/>
      <c r="E26" s="455"/>
      <c r="F26" s="455"/>
      <c r="G26" s="455"/>
      <c r="H26" s="108"/>
      <c r="I26" s="193"/>
      <c r="J26" s="165">
        <f>H26*I26</f>
        <v>0</v>
      </c>
    </row>
    <row r="27" spans="2:10" ht="20.100000000000001" customHeight="1" thickBot="1">
      <c r="B27" s="455" t="s">
        <v>280</v>
      </c>
      <c r="C27" s="455"/>
      <c r="D27" s="455"/>
      <c r="E27" s="455"/>
      <c r="F27" s="455"/>
      <c r="G27" s="455"/>
      <c r="H27" s="108"/>
      <c r="I27" s="193"/>
      <c r="J27" s="166">
        <f>H27*I27</f>
        <v>0</v>
      </c>
    </row>
    <row r="28" spans="2:10" ht="20.100000000000001" customHeight="1" thickBot="1">
      <c r="B28" s="455" t="s">
        <v>280</v>
      </c>
      <c r="C28" s="455"/>
      <c r="D28" s="455"/>
      <c r="E28" s="455"/>
      <c r="F28" s="455"/>
      <c r="G28" s="455"/>
      <c r="H28" s="108"/>
      <c r="I28" s="193"/>
      <c r="J28" s="166">
        <f>H28*I28</f>
        <v>0</v>
      </c>
    </row>
    <row r="29" spans="2:10" ht="20.100000000000001" customHeight="1" thickBot="1">
      <c r="B29" s="455" t="s">
        <v>280</v>
      </c>
      <c r="C29" s="455"/>
      <c r="D29" s="455"/>
      <c r="E29" s="455"/>
      <c r="F29" s="455"/>
      <c r="G29" s="455"/>
      <c r="H29" s="108"/>
      <c r="I29" s="193"/>
      <c r="J29" s="169">
        <f>H29*I29</f>
        <v>0</v>
      </c>
    </row>
    <row r="30" spans="2:10" ht="19.899999999999999" customHeight="1">
      <c r="B30" s="477" t="s">
        <v>4</v>
      </c>
      <c r="C30" s="478"/>
      <c r="D30" s="478"/>
      <c r="E30" s="478"/>
      <c r="F30" s="478"/>
      <c r="G30" s="478"/>
      <c r="H30" s="478"/>
      <c r="I30" s="454"/>
      <c r="J30" s="164">
        <f>SUM(J26:J29)</f>
        <v>0</v>
      </c>
    </row>
    <row r="31" spans="2:10">
      <c r="B31" s="10"/>
      <c r="J31" s="11"/>
    </row>
    <row r="32" spans="2:10">
      <c r="B32" s="446" t="s">
        <v>283</v>
      </c>
      <c r="C32" s="447"/>
      <c r="D32" s="447"/>
      <c r="E32" s="447"/>
      <c r="F32" s="447"/>
      <c r="G32" s="447"/>
      <c r="H32" s="447"/>
      <c r="I32" s="447"/>
      <c r="J32" s="448" t="s">
        <v>1</v>
      </c>
    </row>
    <row r="33" spans="2:15" ht="56.25" customHeight="1">
      <c r="B33" s="499" t="s">
        <v>150</v>
      </c>
      <c r="C33" s="500"/>
      <c r="D33" s="500"/>
      <c r="E33" s="500"/>
      <c r="F33" s="500"/>
      <c r="G33" s="501"/>
      <c r="H33" s="7" t="s">
        <v>13</v>
      </c>
      <c r="I33" s="7" t="s">
        <v>12</v>
      </c>
      <c r="J33" s="448"/>
      <c r="O33" s="131"/>
    </row>
    <row r="34" spans="2:15" s="173" customFormat="1" ht="24.75" customHeight="1" thickBot="1">
      <c r="B34" s="536" t="s">
        <v>126</v>
      </c>
      <c r="C34" s="537"/>
      <c r="D34" s="537"/>
      <c r="E34" s="537"/>
      <c r="F34" s="537"/>
      <c r="G34" s="537"/>
      <c r="H34" s="109"/>
      <c r="I34" s="109"/>
      <c r="J34" s="170"/>
    </row>
    <row r="35" spans="2:15" s="174" customFormat="1" ht="27" customHeight="1" thickBot="1">
      <c r="B35" s="470" t="s">
        <v>209</v>
      </c>
      <c r="C35" s="470"/>
      <c r="D35" s="470"/>
      <c r="E35" s="470"/>
      <c r="F35" s="470"/>
      <c r="G35" s="470"/>
      <c r="H35" s="107"/>
      <c r="I35" s="192"/>
      <c r="J35" s="165">
        <f t="shared" ref="J35:J48" si="2">H35*I35</f>
        <v>0</v>
      </c>
    </row>
    <row r="36" spans="2:15" s="174" customFormat="1" ht="29.25" customHeight="1" thickBot="1">
      <c r="B36" s="470" t="s">
        <v>210</v>
      </c>
      <c r="C36" s="470"/>
      <c r="D36" s="470"/>
      <c r="E36" s="470"/>
      <c r="F36" s="470"/>
      <c r="G36" s="470"/>
      <c r="H36" s="107"/>
      <c r="I36" s="192"/>
      <c r="J36" s="166">
        <f t="shared" si="2"/>
        <v>0</v>
      </c>
      <c r="M36" s="175"/>
    </row>
    <row r="37" spans="2:15" s="174" customFormat="1" ht="48.4" customHeight="1" thickBot="1">
      <c r="B37" s="470" t="s">
        <v>211</v>
      </c>
      <c r="C37" s="470"/>
      <c r="D37" s="470"/>
      <c r="E37" s="470"/>
      <c r="F37" s="470"/>
      <c r="G37" s="470"/>
      <c r="H37" s="107"/>
      <c r="I37" s="192"/>
      <c r="J37" s="166">
        <f t="shared" si="2"/>
        <v>0</v>
      </c>
    </row>
    <row r="38" spans="2:15" s="174" customFormat="1" ht="40.15" customHeight="1" thickBot="1">
      <c r="B38" s="470" t="s">
        <v>212</v>
      </c>
      <c r="C38" s="470"/>
      <c r="D38" s="470"/>
      <c r="E38" s="470"/>
      <c r="F38" s="470"/>
      <c r="G38" s="470"/>
      <c r="H38" s="107"/>
      <c r="I38" s="192"/>
      <c r="J38" s="166">
        <f t="shared" si="2"/>
        <v>0</v>
      </c>
    </row>
    <row r="39" spans="2:15" s="174" customFormat="1" ht="40.15" customHeight="1" thickBot="1">
      <c r="B39" s="520" t="s">
        <v>213</v>
      </c>
      <c r="C39" s="520"/>
      <c r="D39" s="520"/>
      <c r="E39" s="520"/>
      <c r="F39" s="520"/>
      <c r="G39" s="520"/>
      <c r="H39" s="107"/>
      <c r="I39" s="192"/>
      <c r="J39" s="166">
        <f t="shared" si="2"/>
        <v>0</v>
      </c>
    </row>
    <row r="40" spans="2:15" s="174" customFormat="1" ht="28.15" customHeight="1" thickBot="1">
      <c r="B40" s="520" t="s">
        <v>214</v>
      </c>
      <c r="C40" s="520"/>
      <c r="D40" s="520"/>
      <c r="E40" s="520"/>
      <c r="F40" s="520"/>
      <c r="G40" s="520"/>
      <c r="H40" s="107"/>
      <c r="I40" s="192"/>
      <c r="J40" s="166">
        <f t="shared" si="2"/>
        <v>0</v>
      </c>
    </row>
    <row r="41" spans="2:15" s="174" customFormat="1" ht="28.15" customHeight="1" thickBot="1">
      <c r="B41" s="520" t="s">
        <v>215</v>
      </c>
      <c r="C41" s="520"/>
      <c r="D41" s="520"/>
      <c r="E41" s="520"/>
      <c r="F41" s="520"/>
      <c r="G41" s="520"/>
      <c r="H41" s="107"/>
      <c r="I41" s="192"/>
      <c r="J41" s="166">
        <f t="shared" si="2"/>
        <v>0</v>
      </c>
    </row>
    <row r="42" spans="2:15" s="174" customFormat="1" ht="24.4" customHeight="1" thickBot="1">
      <c r="B42" s="520" t="s">
        <v>143</v>
      </c>
      <c r="C42" s="520"/>
      <c r="D42" s="520"/>
      <c r="E42" s="520"/>
      <c r="F42" s="520"/>
      <c r="G42" s="520"/>
      <c r="H42" s="107"/>
      <c r="I42" s="192"/>
      <c r="J42" s="166">
        <f t="shared" si="2"/>
        <v>0</v>
      </c>
    </row>
    <row r="43" spans="2:15" s="174" customFormat="1" ht="40.15" customHeight="1" thickBot="1">
      <c r="B43" s="520" t="s">
        <v>144</v>
      </c>
      <c r="C43" s="520"/>
      <c r="D43" s="520"/>
      <c r="E43" s="520"/>
      <c r="F43" s="520"/>
      <c r="G43" s="520"/>
      <c r="H43" s="107"/>
      <c r="I43" s="192"/>
      <c r="J43" s="166">
        <f t="shared" si="2"/>
        <v>0</v>
      </c>
    </row>
    <row r="44" spans="2:15" s="174" customFormat="1" ht="38.25" customHeight="1" thickBot="1">
      <c r="B44" s="520" t="s">
        <v>236</v>
      </c>
      <c r="C44" s="520"/>
      <c r="D44" s="520"/>
      <c r="E44" s="520"/>
      <c r="F44" s="520"/>
      <c r="G44" s="520"/>
      <c r="H44" s="107"/>
      <c r="I44" s="192"/>
      <c r="J44" s="166">
        <f t="shared" si="2"/>
        <v>0</v>
      </c>
    </row>
    <row r="45" spans="2:15" ht="51.75" customHeight="1" thickBot="1">
      <c r="B45" s="521" t="s">
        <v>226</v>
      </c>
      <c r="C45" s="521"/>
      <c r="D45" s="521"/>
      <c r="E45" s="521"/>
      <c r="F45" s="521"/>
      <c r="G45" s="521"/>
      <c r="H45" s="107"/>
      <c r="I45" s="192"/>
      <c r="J45" s="166">
        <f>H45*I45</f>
        <v>0</v>
      </c>
    </row>
    <row r="46" spans="2:15" ht="23.25" customHeight="1" thickBot="1">
      <c r="B46" s="520" t="s">
        <v>180</v>
      </c>
      <c r="C46" s="520"/>
      <c r="D46" s="520"/>
      <c r="E46" s="520"/>
      <c r="F46" s="520"/>
      <c r="G46" s="520"/>
      <c r="H46" s="107"/>
      <c r="I46" s="192"/>
      <c r="J46" s="166">
        <f t="shared" si="2"/>
        <v>0</v>
      </c>
    </row>
    <row r="47" spans="2:15" ht="23.25" customHeight="1" thickBot="1">
      <c r="B47" s="521" t="s">
        <v>238</v>
      </c>
      <c r="C47" s="521"/>
      <c r="D47" s="521"/>
      <c r="E47" s="521"/>
      <c r="F47" s="521"/>
      <c r="G47" s="521"/>
      <c r="H47" s="107"/>
      <c r="I47" s="192"/>
      <c r="J47" s="166">
        <f t="shared" si="2"/>
        <v>0</v>
      </c>
    </row>
    <row r="48" spans="2:15" ht="25.5" customHeight="1" thickBot="1">
      <c r="B48" s="521" t="s">
        <v>237</v>
      </c>
      <c r="C48" s="521"/>
      <c r="D48" s="521"/>
      <c r="E48" s="521"/>
      <c r="F48" s="521"/>
      <c r="G48" s="521"/>
      <c r="H48" s="107"/>
      <c r="I48" s="192"/>
      <c r="J48" s="169">
        <f t="shared" si="2"/>
        <v>0</v>
      </c>
    </row>
    <row r="49" spans="2:10" ht="19.899999999999999" customHeight="1">
      <c r="B49" s="477" t="s">
        <v>14</v>
      </c>
      <c r="C49" s="478"/>
      <c r="D49" s="478"/>
      <c r="E49" s="478"/>
      <c r="F49" s="478"/>
      <c r="G49" s="478"/>
      <c r="H49" s="478"/>
      <c r="I49" s="454"/>
      <c r="J49" s="164">
        <f>SUM(J35:J48)</f>
        <v>0</v>
      </c>
    </row>
    <row r="50" spans="2:10">
      <c r="B50" s="10"/>
      <c r="J50" s="11"/>
    </row>
    <row r="51" spans="2:10">
      <c r="B51" s="446" t="s">
        <v>284</v>
      </c>
      <c r="C51" s="447"/>
      <c r="D51" s="447"/>
      <c r="E51" s="447"/>
      <c r="F51" s="447"/>
      <c r="G51" s="447"/>
      <c r="H51" s="447"/>
      <c r="I51" s="447"/>
      <c r="J51" s="448" t="s">
        <v>1</v>
      </c>
    </row>
    <row r="52" spans="2:10" ht="54" customHeight="1">
      <c r="B52" s="499" t="s">
        <v>150</v>
      </c>
      <c r="C52" s="500"/>
      <c r="D52" s="500"/>
      <c r="E52" s="500"/>
      <c r="F52" s="500"/>
      <c r="G52" s="501"/>
      <c r="H52" s="7" t="s">
        <v>13</v>
      </c>
      <c r="I52" s="7" t="s">
        <v>12</v>
      </c>
      <c r="J52" s="448"/>
    </row>
    <row r="53" spans="2:10" ht="28.5" customHeight="1" thickBot="1">
      <c r="B53" s="471" t="s">
        <v>126</v>
      </c>
      <c r="C53" s="472"/>
      <c r="D53" s="472"/>
      <c r="E53" s="472"/>
      <c r="F53" s="472"/>
      <c r="G53" s="472"/>
      <c r="H53" s="110"/>
      <c r="I53" s="110"/>
      <c r="J53" s="171"/>
    </row>
    <row r="54" spans="2:10" ht="34.9" customHeight="1" thickBot="1">
      <c r="B54" s="474" t="s">
        <v>151</v>
      </c>
      <c r="C54" s="474"/>
      <c r="D54" s="474"/>
      <c r="E54" s="474"/>
      <c r="F54" s="474"/>
      <c r="G54" s="474"/>
      <c r="H54" s="107"/>
      <c r="I54" s="192"/>
      <c r="J54" s="165">
        <f>H54*I54</f>
        <v>0</v>
      </c>
    </row>
    <row r="55" spans="2:10" ht="35.65" customHeight="1" thickBot="1">
      <c r="B55" s="474" t="s">
        <v>152</v>
      </c>
      <c r="C55" s="474"/>
      <c r="D55" s="474"/>
      <c r="E55" s="474"/>
      <c r="F55" s="474"/>
      <c r="G55" s="474"/>
      <c r="H55" s="107"/>
      <c r="I55" s="192"/>
      <c r="J55" s="166">
        <f>H55*I55</f>
        <v>0</v>
      </c>
    </row>
    <row r="56" spans="2:10" ht="34.5" customHeight="1" thickBot="1">
      <c r="B56" s="474" t="s">
        <v>153</v>
      </c>
      <c r="C56" s="474"/>
      <c r="D56" s="474"/>
      <c r="E56" s="474"/>
      <c r="F56" s="474"/>
      <c r="G56" s="474"/>
      <c r="H56" s="107"/>
      <c r="I56" s="192"/>
      <c r="J56" s="166">
        <f>H56*I56</f>
        <v>0</v>
      </c>
    </row>
    <row r="57" spans="2:10" ht="34.9" customHeight="1" thickBot="1">
      <c r="B57" s="474" t="s">
        <v>154</v>
      </c>
      <c r="C57" s="474"/>
      <c r="D57" s="474"/>
      <c r="E57" s="474"/>
      <c r="F57" s="474"/>
      <c r="G57" s="474"/>
      <c r="H57" s="107"/>
      <c r="I57" s="192"/>
      <c r="J57" s="166">
        <f>H57*I57</f>
        <v>0</v>
      </c>
    </row>
    <row r="58" spans="2:10" ht="46.5" customHeight="1" thickBot="1">
      <c r="B58" s="474" t="s">
        <v>155</v>
      </c>
      <c r="C58" s="474"/>
      <c r="D58" s="474"/>
      <c r="E58" s="474"/>
      <c r="F58" s="474"/>
      <c r="G58" s="474"/>
      <c r="H58" s="107"/>
      <c r="I58" s="192"/>
      <c r="J58" s="166">
        <f t="shared" ref="J58:J66" si="3">H58*I58</f>
        <v>0</v>
      </c>
    </row>
    <row r="59" spans="2:10" ht="42.75" customHeight="1" thickBot="1">
      <c r="B59" s="474" t="s">
        <v>156</v>
      </c>
      <c r="C59" s="474"/>
      <c r="D59" s="474"/>
      <c r="E59" s="474"/>
      <c r="F59" s="474"/>
      <c r="G59" s="474"/>
      <c r="H59" s="111"/>
      <c r="I59" s="194"/>
      <c r="J59" s="166">
        <f t="shared" si="3"/>
        <v>0</v>
      </c>
    </row>
    <row r="60" spans="2:10" ht="38.25" customHeight="1" thickBot="1">
      <c r="B60" s="474" t="s">
        <v>157</v>
      </c>
      <c r="C60" s="474"/>
      <c r="D60" s="474"/>
      <c r="E60" s="474"/>
      <c r="F60" s="474"/>
      <c r="G60" s="474"/>
      <c r="H60" s="107"/>
      <c r="I60" s="192"/>
      <c r="J60" s="166">
        <f t="shared" si="3"/>
        <v>0</v>
      </c>
    </row>
    <row r="61" spans="2:10" ht="35.65" customHeight="1" thickBot="1">
      <c r="B61" s="474" t="s">
        <v>158</v>
      </c>
      <c r="C61" s="474"/>
      <c r="D61" s="474"/>
      <c r="E61" s="474"/>
      <c r="F61" s="474"/>
      <c r="G61" s="474"/>
      <c r="H61" s="107"/>
      <c r="I61" s="192"/>
      <c r="J61" s="166">
        <f t="shared" si="3"/>
        <v>0</v>
      </c>
    </row>
    <row r="62" spans="2:10" ht="49.15" customHeight="1" thickBot="1">
      <c r="B62" s="474" t="s">
        <v>159</v>
      </c>
      <c r="C62" s="474"/>
      <c r="D62" s="474"/>
      <c r="E62" s="474"/>
      <c r="F62" s="474"/>
      <c r="G62" s="474"/>
      <c r="H62" s="107"/>
      <c r="I62" s="192"/>
      <c r="J62" s="166">
        <f>H62*I62</f>
        <v>0</v>
      </c>
    </row>
    <row r="63" spans="2:10" ht="39.75" customHeight="1" thickBot="1">
      <c r="B63" s="474" t="s">
        <v>160</v>
      </c>
      <c r="C63" s="474"/>
      <c r="D63" s="474"/>
      <c r="E63" s="474"/>
      <c r="F63" s="474"/>
      <c r="G63" s="474"/>
      <c r="H63" s="107"/>
      <c r="I63" s="192"/>
      <c r="J63" s="166">
        <f>H63*I63</f>
        <v>0</v>
      </c>
    </row>
    <row r="64" spans="2:10" ht="26.65" customHeight="1" thickBot="1">
      <c r="B64" s="474" t="s">
        <v>161</v>
      </c>
      <c r="C64" s="474"/>
      <c r="D64" s="474"/>
      <c r="E64" s="474"/>
      <c r="F64" s="474"/>
      <c r="G64" s="474"/>
      <c r="H64" s="107"/>
      <c r="I64" s="192"/>
      <c r="J64" s="166">
        <f>H64*I64</f>
        <v>0</v>
      </c>
    </row>
    <row r="65" spans="2:10" ht="25.9" customHeight="1" thickBot="1">
      <c r="B65" s="474" t="s">
        <v>162</v>
      </c>
      <c r="C65" s="474"/>
      <c r="D65" s="474"/>
      <c r="E65" s="474"/>
      <c r="F65" s="474"/>
      <c r="G65" s="474"/>
      <c r="H65" s="107"/>
      <c r="I65" s="192"/>
      <c r="J65" s="166">
        <f>H65*I65</f>
        <v>0</v>
      </c>
    </row>
    <row r="66" spans="2:10" ht="40.5" customHeight="1" thickBot="1">
      <c r="B66" s="474" t="s">
        <v>163</v>
      </c>
      <c r="C66" s="474"/>
      <c r="D66" s="474"/>
      <c r="E66" s="474"/>
      <c r="F66" s="474"/>
      <c r="G66" s="474"/>
      <c r="H66" s="107"/>
      <c r="I66" s="195"/>
      <c r="J66" s="166">
        <f t="shared" si="3"/>
        <v>0</v>
      </c>
    </row>
    <row r="67" spans="2:10" ht="27.4" customHeight="1" thickBot="1">
      <c r="B67" s="479" t="s">
        <v>164</v>
      </c>
      <c r="C67" s="479"/>
      <c r="D67" s="479"/>
      <c r="E67" s="479"/>
      <c r="F67" s="479"/>
      <c r="G67" s="479"/>
      <c r="H67" s="107"/>
      <c r="I67" s="192"/>
      <c r="J67" s="169">
        <f>H67*I67</f>
        <v>0</v>
      </c>
    </row>
    <row r="68" spans="2:10" ht="19.899999999999999" customHeight="1">
      <c r="B68" s="477" t="s">
        <v>5</v>
      </c>
      <c r="C68" s="478"/>
      <c r="D68" s="478"/>
      <c r="E68" s="478"/>
      <c r="F68" s="478"/>
      <c r="G68" s="478"/>
      <c r="H68" s="478"/>
      <c r="I68" s="454"/>
      <c r="J68" s="164">
        <f>SUM(J54:J67)</f>
        <v>0</v>
      </c>
    </row>
    <row r="69" spans="2:10">
      <c r="B69" s="10"/>
      <c r="J69" s="11"/>
    </row>
    <row r="70" spans="2:10">
      <c r="B70" s="446" t="s">
        <v>285</v>
      </c>
      <c r="C70" s="447"/>
      <c r="D70" s="447"/>
      <c r="E70" s="447"/>
      <c r="F70" s="447"/>
      <c r="G70" s="447"/>
      <c r="H70" s="447"/>
      <c r="I70" s="447"/>
      <c r="J70" s="448" t="s">
        <v>1</v>
      </c>
    </row>
    <row r="71" spans="2:10" ht="26.45" customHeight="1">
      <c r="B71" s="499" t="s">
        <v>125</v>
      </c>
      <c r="C71" s="522"/>
      <c r="D71" s="522"/>
      <c r="E71" s="522"/>
      <c r="F71" s="522"/>
      <c r="G71" s="523"/>
      <c r="H71" s="7" t="s">
        <v>13</v>
      </c>
      <c r="I71" s="7" t="s">
        <v>12</v>
      </c>
      <c r="J71" s="448"/>
    </row>
    <row r="72" spans="2:10" ht="15.75" thickBot="1">
      <c r="B72" s="475" t="s">
        <v>225</v>
      </c>
      <c r="C72" s="476"/>
      <c r="D72" s="476"/>
      <c r="E72" s="476"/>
      <c r="F72" s="476"/>
      <c r="G72" s="476"/>
      <c r="H72" s="114"/>
      <c r="I72" s="114"/>
      <c r="J72" s="22"/>
    </row>
    <row r="73" spans="2:10" ht="20.100000000000001" customHeight="1" thickBot="1">
      <c r="B73" s="455" t="s">
        <v>203</v>
      </c>
      <c r="C73" s="455"/>
      <c r="D73" s="455"/>
      <c r="E73" s="455"/>
      <c r="F73" s="455"/>
      <c r="G73" s="455"/>
      <c r="H73" s="107"/>
      <c r="I73" s="197"/>
      <c r="J73" s="163">
        <f>H73*I73</f>
        <v>0</v>
      </c>
    </row>
    <row r="74" spans="2:10" ht="20.100000000000001" customHeight="1" thickBot="1">
      <c r="B74" s="455" t="s">
        <v>204</v>
      </c>
      <c r="C74" s="455"/>
      <c r="D74" s="455"/>
      <c r="E74" s="455"/>
      <c r="F74" s="455"/>
      <c r="G74" s="455"/>
      <c r="H74" s="107"/>
      <c r="I74" s="197"/>
      <c r="J74" s="163">
        <f>H74*I74</f>
        <v>0</v>
      </c>
    </row>
    <row r="75" spans="2:10" ht="19.899999999999999" customHeight="1">
      <c r="B75" s="477" t="s">
        <v>6</v>
      </c>
      <c r="C75" s="478"/>
      <c r="D75" s="478"/>
      <c r="E75" s="478"/>
      <c r="F75" s="478"/>
      <c r="G75" s="478"/>
      <c r="H75" s="478"/>
      <c r="I75" s="454"/>
      <c r="J75" s="81">
        <f>SUM(J73:J74)</f>
        <v>0</v>
      </c>
    </row>
    <row r="76" spans="2:10">
      <c r="B76" s="10"/>
      <c r="J76" s="11"/>
    </row>
    <row r="77" spans="2:10" ht="45.75" customHeight="1">
      <c r="B77" s="527" t="s">
        <v>286</v>
      </c>
      <c r="C77" s="528"/>
      <c r="D77" s="528"/>
      <c r="E77" s="528"/>
      <c r="F77" s="528"/>
      <c r="G77" s="528"/>
      <c r="H77" s="528"/>
      <c r="I77" s="529"/>
      <c r="J77" s="448" t="s">
        <v>1</v>
      </c>
    </row>
    <row r="78" spans="2:10" ht="17.25" customHeight="1">
      <c r="B78" s="466" t="s">
        <v>128</v>
      </c>
      <c r="C78" s="467"/>
      <c r="D78" s="467"/>
      <c r="E78" s="467"/>
      <c r="F78" s="467"/>
      <c r="G78" s="467"/>
      <c r="H78" s="467"/>
      <c r="I78" s="468"/>
      <c r="J78" s="448"/>
    </row>
    <row r="79" spans="2:10" ht="15.75" thickBot="1">
      <c r="B79" s="518" t="s">
        <v>165</v>
      </c>
      <c r="C79" s="519"/>
      <c r="D79" s="519"/>
      <c r="E79" s="519"/>
      <c r="F79" s="519"/>
      <c r="G79" s="519"/>
      <c r="H79" s="106" t="s">
        <v>13</v>
      </c>
      <c r="I79" s="106" t="s">
        <v>12</v>
      </c>
      <c r="J79" s="456"/>
    </row>
    <row r="80" spans="2:10" ht="20.100000000000001" customHeight="1" thickBot="1">
      <c r="B80" s="455"/>
      <c r="C80" s="455"/>
      <c r="D80" s="455"/>
      <c r="E80" s="455"/>
      <c r="F80" s="455"/>
      <c r="G80" s="455"/>
      <c r="H80" s="107"/>
      <c r="I80" s="192"/>
      <c r="J80" s="165">
        <f>H80*I80</f>
        <v>0</v>
      </c>
    </row>
    <row r="81" spans="2:10" ht="20.100000000000001" customHeight="1" thickBot="1">
      <c r="B81" s="455"/>
      <c r="C81" s="455"/>
      <c r="D81" s="455"/>
      <c r="E81" s="455"/>
      <c r="F81" s="455"/>
      <c r="G81" s="455"/>
      <c r="H81" s="107"/>
      <c r="I81" s="196"/>
      <c r="J81" s="169">
        <f>H81*I81</f>
        <v>0</v>
      </c>
    </row>
    <row r="82" spans="2:10" ht="20.100000000000001" customHeight="1" thickBot="1">
      <c r="B82" s="455"/>
      <c r="C82" s="455"/>
      <c r="D82" s="455"/>
      <c r="E82" s="455"/>
      <c r="F82" s="455"/>
      <c r="G82" s="455"/>
      <c r="H82" s="107"/>
      <c r="I82" s="196"/>
      <c r="J82" s="169">
        <f>H82*I82</f>
        <v>0</v>
      </c>
    </row>
    <row r="83" spans="2:10" ht="20.100000000000001" customHeight="1">
      <c r="B83" s="511" t="s">
        <v>119</v>
      </c>
      <c r="C83" s="512"/>
      <c r="D83" s="512"/>
      <c r="E83" s="512"/>
      <c r="F83" s="512"/>
      <c r="G83" s="512"/>
      <c r="H83" s="513"/>
      <c r="I83" s="514"/>
      <c r="J83" s="183">
        <f>SUM(J80:J82)</f>
        <v>0</v>
      </c>
    </row>
    <row r="84" spans="2:10" ht="20.100000000000001" customHeight="1">
      <c r="B84" s="515" t="s">
        <v>2</v>
      </c>
      <c r="C84" s="516"/>
      <c r="D84" s="516"/>
      <c r="E84" s="516"/>
      <c r="F84" s="516"/>
      <c r="G84" s="516"/>
      <c r="H84" s="516"/>
      <c r="I84" s="517"/>
      <c r="J84" s="80">
        <f>J83*20%</f>
        <v>0</v>
      </c>
    </row>
    <row r="85" spans="2:10" ht="19.899999999999999" customHeight="1">
      <c r="B85" s="452" t="s">
        <v>287</v>
      </c>
      <c r="C85" s="453"/>
      <c r="D85" s="453"/>
      <c r="E85" s="453"/>
      <c r="F85" s="453"/>
      <c r="G85" s="453"/>
      <c r="H85" s="453"/>
      <c r="I85" s="473"/>
      <c r="J85" s="81">
        <f>J83+J84</f>
        <v>0</v>
      </c>
    </row>
    <row r="86" spans="2:10" s="176" customFormat="1" ht="19.899999999999999" customHeight="1">
      <c r="B86" s="12"/>
      <c r="C86" s="13"/>
      <c r="D86" s="13"/>
      <c r="E86" s="13"/>
      <c r="F86" s="13"/>
      <c r="G86" s="13"/>
      <c r="H86" s="13"/>
      <c r="I86" s="14"/>
      <c r="J86" s="15"/>
    </row>
    <row r="87" spans="2:10" ht="30" customHeight="1">
      <c r="B87" s="502" t="s">
        <v>288</v>
      </c>
      <c r="C87" s="503"/>
      <c r="D87" s="503"/>
      <c r="E87" s="503"/>
      <c r="F87" s="503"/>
      <c r="G87" s="503"/>
      <c r="H87" s="503"/>
      <c r="I87" s="504"/>
      <c r="J87" s="456" t="s">
        <v>1</v>
      </c>
    </row>
    <row r="88" spans="2:10" ht="15.75" thickBot="1">
      <c r="B88" s="462" t="s">
        <v>11</v>
      </c>
      <c r="C88" s="463"/>
      <c r="D88" s="463"/>
      <c r="E88" s="463"/>
      <c r="F88" s="463"/>
      <c r="G88" s="464"/>
      <c r="H88" s="106" t="s">
        <v>13</v>
      </c>
      <c r="I88" s="106" t="s">
        <v>12</v>
      </c>
      <c r="J88" s="457"/>
    </row>
    <row r="89" spans="2:10" ht="20.100000000000001" customHeight="1" thickBot="1">
      <c r="B89" s="315"/>
      <c r="C89" s="315"/>
      <c r="D89" s="315"/>
      <c r="E89" s="315"/>
      <c r="F89" s="315"/>
      <c r="G89" s="315"/>
      <c r="H89" s="107"/>
      <c r="I89" s="192"/>
      <c r="J89" s="165">
        <f>H89*I89</f>
        <v>0</v>
      </c>
    </row>
    <row r="90" spans="2:10" ht="20.100000000000001" customHeight="1" thickBot="1">
      <c r="B90" s="315"/>
      <c r="C90" s="315"/>
      <c r="D90" s="315"/>
      <c r="E90" s="315"/>
      <c r="F90" s="315"/>
      <c r="G90" s="315"/>
      <c r="H90" s="111"/>
      <c r="I90" s="194"/>
      <c r="J90" s="169">
        <f>H90*I90</f>
        <v>0</v>
      </c>
    </row>
    <row r="91" spans="2:10" ht="20.100000000000001" customHeight="1" thickBot="1">
      <c r="B91" s="315"/>
      <c r="C91" s="315"/>
      <c r="D91" s="315"/>
      <c r="E91" s="315"/>
      <c r="F91" s="315"/>
      <c r="G91" s="315"/>
      <c r="H91" s="111"/>
      <c r="I91" s="194"/>
      <c r="J91" s="169">
        <f>H91*I91</f>
        <v>0</v>
      </c>
    </row>
    <row r="92" spans="2:10" ht="19.899999999999999" customHeight="1">
      <c r="B92" s="477" t="s">
        <v>7</v>
      </c>
      <c r="C92" s="478"/>
      <c r="D92" s="478"/>
      <c r="E92" s="478"/>
      <c r="F92" s="478"/>
      <c r="G92" s="478"/>
      <c r="H92" s="478"/>
      <c r="I92" s="454"/>
      <c r="J92" s="164">
        <f>SUM(J89:J91)</f>
        <v>0</v>
      </c>
    </row>
    <row r="93" spans="2:10">
      <c r="B93" s="10"/>
      <c r="J93" s="11"/>
    </row>
    <row r="94" spans="2:10" hidden="1">
      <c r="B94" s="494" t="s">
        <v>15</v>
      </c>
      <c r="C94" s="495"/>
      <c r="D94" s="495"/>
      <c r="E94" s="495"/>
      <c r="F94" s="495"/>
      <c r="G94" s="495"/>
      <c r="H94" s="495"/>
      <c r="I94" s="495"/>
      <c r="J94" s="448" t="s">
        <v>1</v>
      </c>
    </row>
    <row r="95" spans="2:10" hidden="1">
      <c r="B95" s="480" t="s">
        <v>11</v>
      </c>
      <c r="C95" s="481"/>
      <c r="D95" s="481"/>
      <c r="E95" s="481"/>
      <c r="F95" s="481"/>
      <c r="G95" s="482"/>
      <c r="H95" s="16" t="s">
        <v>13</v>
      </c>
      <c r="I95" s="16" t="s">
        <v>12</v>
      </c>
      <c r="J95" s="448"/>
    </row>
    <row r="96" spans="2:10" ht="14.45" hidden="1" customHeight="1">
      <c r="B96" s="483" t="s">
        <v>80</v>
      </c>
      <c r="C96" s="484"/>
      <c r="D96" s="484"/>
      <c r="E96" s="484"/>
      <c r="F96" s="484"/>
      <c r="G96" s="484"/>
      <c r="H96" s="17"/>
      <c r="I96" s="9">
        <v>6</v>
      </c>
      <c r="J96" s="18">
        <f>H96*I96</f>
        <v>0</v>
      </c>
    </row>
    <row r="97" spans="2:16" ht="14.45" hidden="1" customHeight="1">
      <c r="B97" s="485"/>
      <c r="C97" s="486"/>
      <c r="D97" s="486"/>
      <c r="E97" s="486"/>
      <c r="F97" s="486"/>
      <c r="G97" s="486"/>
      <c r="H97" s="8"/>
      <c r="I97" s="9"/>
      <c r="J97" s="18">
        <f>H97*I97</f>
        <v>0</v>
      </c>
    </row>
    <row r="98" spans="2:16" ht="14.45" hidden="1" customHeight="1">
      <c r="B98" s="485"/>
      <c r="C98" s="486"/>
      <c r="D98" s="486"/>
      <c r="E98" s="486"/>
      <c r="F98" s="486"/>
      <c r="G98" s="486"/>
      <c r="H98" s="8"/>
      <c r="I98" s="9"/>
      <c r="J98" s="18">
        <f>H98*I98</f>
        <v>0</v>
      </c>
    </row>
    <row r="99" spans="2:16" ht="14.45" hidden="1" customHeight="1">
      <c r="B99" s="496" t="s">
        <v>8</v>
      </c>
      <c r="C99" s="497"/>
      <c r="D99" s="497"/>
      <c r="E99" s="497"/>
      <c r="F99" s="497"/>
      <c r="G99" s="497"/>
      <c r="H99" s="497"/>
      <c r="I99" s="498"/>
      <c r="J99" s="19">
        <f>SUM(J96:J98)</f>
        <v>0</v>
      </c>
    </row>
    <row r="100" spans="2:16" hidden="1">
      <c r="B100" s="10"/>
      <c r="J100" s="11"/>
    </row>
    <row r="101" spans="2:16">
      <c r="B101" s="449" t="s">
        <v>289</v>
      </c>
      <c r="C101" s="450"/>
      <c r="D101" s="450"/>
      <c r="E101" s="450"/>
      <c r="F101" s="450"/>
      <c r="G101" s="450"/>
      <c r="H101" s="450"/>
      <c r="I101" s="451"/>
      <c r="J101" s="456" t="s">
        <v>1</v>
      </c>
    </row>
    <row r="102" spans="2:16" ht="15" customHeight="1">
      <c r="B102" s="458" t="s">
        <v>128</v>
      </c>
      <c r="C102" s="459"/>
      <c r="D102" s="459"/>
      <c r="E102" s="459"/>
      <c r="F102" s="459"/>
      <c r="G102" s="459"/>
      <c r="H102" s="459"/>
      <c r="I102" s="460"/>
      <c r="J102" s="457"/>
    </row>
    <row r="103" spans="2:16" ht="15.75" thickBot="1">
      <c r="B103" s="462" t="s">
        <v>145</v>
      </c>
      <c r="C103" s="463"/>
      <c r="D103" s="463"/>
      <c r="E103" s="463"/>
      <c r="F103" s="463"/>
      <c r="G103" s="464"/>
      <c r="H103" s="106" t="s">
        <v>13</v>
      </c>
      <c r="I103" s="106" t="s">
        <v>12</v>
      </c>
      <c r="J103" s="457"/>
    </row>
    <row r="104" spans="2:16" ht="20.100000000000001" customHeight="1" thickBot="1">
      <c r="B104" s="315"/>
      <c r="C104" s="315"/>
      <c r="D104" s="315"/>
      <c r="E104" s="315"/>
      <c r="F104" s="315"/>
      <c r="G104" s="315"/>
      <c r="H104" s="107"/>
      <c r="I104" s="192"/>
      <c r="J104" s="165">
        <f>H104*I104</f>
        <v>0</v>
      </c>
      <c r="K104" s="469"/>
      <c r="L104" s="469"/>
      <c r="M104" s="469"/>
      <c r="N104" s="469"/>
      <c r="O104" s="469"/>
      <c r="P104" s="469"/>
    </row>
    <row r="105" spans="2:16" ht="20.100000000000001" customHeight="1" thickBot="1">
      <c r="B105" s="315"/>
      <c r="C105" s="315"/>
      <c r="D105" s="315"/>
      <c r="E105" s="315"/>
      <c r="F105" s="315"/>
      <c r="G105" s="315"/>
      <c r="H105" s="112"/>
      <c r="I105" s="194"/>
      <c r="J105" s="169">
        <f>H105*I105</f>
        <v>0</v>
      </c>
      <c r="K105" s="469"/>
      <c r="L105" s="469"/>
      <c r="M105" s="469"/>
      <c r="N105" s="469"/>
      <c r="O105" s="469"/>
      <c r="P105" s="469"/>
    </row>
    <row r="106" spans="2:16" ht="20.100000000000001" customHeight="1" thickBot="1">
      <c r="B106" s="315"/>
      <c r="C106" s="315"/>
      <c r="D106" s="315"/>
      <c r="E106" s="315"/>
      <c r="F106" s="315"/>
      <c r="G106" s="315"/>
      <c r="H106" s="112"/>
      <c r="I106" s="194"/>
      <c r="J106" s="169">
        <f>H106*I106</f>
        <v>0</v>
      </c>
      <c r="K106" s="469"/>
      <c r="L106" s="469"/>
      <c r="M106" s="469"/>
      <c r="N106" s="469"/>
      <c r="O106" s="469"/>
      <c r="P106" s="469"/>
    </row>
    <row r="107" spans="2:16" ht="19.899999999999999" customHeight="1">
      <c r="B107" s="477" t="s">
        <v>8</v>
      </c>
      <c r="C107" s="478"/>
      <c r="D107" s="478"/>
      <c r="E107" s="478"/>
      <c r="F107" s="478"/>
      <c r="G107" s="478"/>
      <c r="H107" s="478"/>
      <c r="I107" s="454"/>
      <c r="J107" s="164">
        <f>SUM(J104:J106)</f>
        <v>0</v>
      </c>
      <c r="K107" s="469"/>
      <c r="L107" s="469"/>
      <c r="M107" s="469"/>
      <c r="N107" s="469"/>
      <c r="O107" s="469"/>
      <c r="P107" s="469"/>
    </row>
    <row r="108" spans="2:16" s="176" customFormat="1" ht="19.899999999999999" customHeight="1">
      <c r="B108" s="12"/>
      <c r="C108" s="13"/>
      <c r="D108" s="13"/>
      <c r="E108" s="13"/>
      <c r="F108" s="13"/>
      <c r="G108" s="13"/>
      <c r="H108" s="13"/>
      <c r="I108" s="14"/>
      <c r="J108" s="15"/>
    </row>
    <row r="109" spans="2:16" ht="15" customHeight="1">
      <c r="B109" s="449" t="s">
        <v>290</v>
      </c>
      <c r="C109" s="450"/>
      <c r="D109" s="450"/>
      <c r="E109" s="450"/>
      <c r="F109" s="450"/>
      <c r="G109" s="450"/>
      <c r="H109" s="450"/>
      <c r="I109" s="451"/>
      <c r="J109" s="456" t="s">
        <v>1</v>
      </c>
    </row>
    <row r="110" spans="2:16" ht="15.75" thickBot="1">
      <c r="B110" s="462" t="s">
        <v>11</v>
      </c>
      <c r="C110" s="463"/>
      <c r="D110" s="463"/>
      <c r="E110" s="463"/>
      <c r="F110" s="463"/>
      <c r="G110" s="464"/>
      <c r="H110" s="106" t="s">
        <v>13</v>
      </c>
      <c r="I110" s="106" t="s">
        <v>12</v>
      </c>
      <c r="J110" s="457"/>
      <c r="M110" s="177"/>
    </row>
    <row r="111" spans="2:16" ht="20.100000000000001" customHeight="1" thickBot="1">
      <c r="B111" s="455"/>
      <c r="C111" s="455"/>
      <c r="D111" s="455"/>
      <c r="E111" s="455"/>
      <c r="F111" s="455"/>
      <c r="G111" s="455"/>
      <c r="H111" s="107"/>
      <c r="I111" s="192"/>
      <c r="J111" s="165">
        <f>H111*I111</f>
        <v>0</v>
      </c>
    </row>
    <row r="112" spans="2:16" ht="20.100000000000001" customHeight="1" thickBot="1">
      <c r="B112" s="455"/>
      <c r="C112" s="455"/>
      <c r="D112" s="455"/>
      <c r="E112" s="455"/>
      <c r="F112" s="455"/>
      <c r="G112" s="455"/>
      <c r="H112" s="107"/>
      <c r="I112" s="192"/>
      <c r="J112" s="169">
        <f>H112*I112</f>
        <v>0</v>
      </c>
    </row>
    <row r="113" spans="2:13" ht="20.100000000000001" customHeight="1" thickBot="1">
      <c r="B113" s="455"/>
      <c r="C113" s="455"/>
      <c r="D113" s="455"/>
      <c r="E113" s="455"/>
      <c r="F113" s="455"/>
      <c r="G113" s="455"/>
      <c r="H113" s="107"/>
      <c r="I113" s="192"/>
      <c r="J113" s="169">
        <f>H113*I113</f>
        <v>0</v>
      </c>
    </row>
    <row r="114" spans="2:13" ht="19.899999999999999" customHeight="1">
      <c r="B114" s="477" t="s">
        <v>9</v>
      </c>
      <c r="C114" s="478"/>
      <c r="D114" s="478"/>
      <c r="E114" s="478"/>
      <c r="F114" s="478"/>
      <c r="G114" s="478"/>
      <c r="H114" s="478"/>
      <c r="I114" s="454"/>
      <c r="J114" s="164">
        <f>SUM(J111:J113)</f>
        <v>0</v>
      </c>
      <c r="K114" s="132"/>
    </row>
    <row r="115" spans="2:13">
      <c r="B115" s="10"/>
      <c r="J115" s="11"/>
    </row>
    <row r="116" spans="2:13">
      <c r="B116" s="502" t="s">
        <v>291</v>
      </c>
      <c r="C116" s="503"/>
      <c r="D116" s="503"/>
      <c r="E116" s="503"/>
      <c r="F116" s="503"/>
      <c r="G116" s="503"/>
      <c r="H116" s="503"/>
      <c r="I116" s="504"/>
      <c r="J116" s="456" t="s">
        <v>1</v>
      </c>
    </row>
    <row r="117" spans="2:13">
      <c r="B117" s="466" t="s">
        <v>127</v>
      </c>
      <c r="C117" s="467"/>
      <c r="D117" s="467"/>
      <c r="E117" s="467"/>
      <c r="F117" s="467"/>
      <c r="G117" s="467"/>
      <c r="H117" s="467"/>
      <c r="I117" s="468"/>
      <c r="J117" s="457"/>
    </row>
    <row r="118" spans="2:13" ht="15.75" thickBot="1">
      <c r="B118" s="462" t="s">
        <v>11</v>
      </c>
      <c r="C118" s="463"/>
      <c r="D118" s="463"/>
      <c r="E118" s="463"/>
      <c r="F118" s="463"/>
      <c r="G118" s="464"/>
      <c r="H118" s="106" t="s">
        <v>13</v>
      </c>
      <c r="I118" s="106" t="s">
        <v>12</v>
      </c>
      <c r="J118" s="457"/>
    </row>
    <row r="119" spans="2:13" ht="20.100000000000001" customHeight="1" thickBot="1">
      <c r="B119" s="465"/>
      <c r="C119" s="465"/>
      <c r="D119" s="465"/>
      <c r="E119" s="465"/>
      <c r="F119" s="465"/>
      <c r="G119" s="465"/>
      <c r="H119" s="107"/>
      <c r="I119" s="192"/>
      <c r="J119" s="165">
        <f>H119*I119</f>
        <v>0</v>
      </c>
    </row>
    <row r="120" spans="2:13" ht="20.100000000000001" customHeight="1" thickBot="1">
      <c r="B120" s="455"/>
      <c r="C120" s="455"/>
      <c r="D120" s="455"/>
      <c r="E120" s="455"/>
      <c r="F120" s="455"/>
      <c r="G120" s="455"/>
      <c r="H120" s="107"/>
      <c r="I120" s="192"/>
      <c r="J120" s="169">
        <f>H120*I120</f>
        <v>0</v>
      </c>
    </row>
    <row r="121" spans="2:13" ht="20.100000000000001" customHeight="1" thickBot="1">
      <c r="B121" s="465"/>
      <c r="C121" s="465"/>
      <c r="D121" s="465"/>
      <c r="E121" s="465"/>
      <c r="F121" s="465"/>
      <c r="G121" s="465"/>
      <c r="H121" s="113"/>
      <c r="I121" s="192"/>
      <c r="J121" s="169">
        <f>H121*I121</f>
        <v>0</v>
      </c>
    </row>
    <row r="122" spans="2:13" ht="20.100000000000001" customHeight="1">
      <c r="B122" s="477" t="s">
        <v>292</v>
      </c>
      <c r="C122" s="478"/>
      <c r="D122" s="478"/>
      <c r="E122" s="478"/>
      <c r="F122" s="478"/>
      <c r="G122" s="478"/>
      <c r="H122" s="478"/>
      <c r="I122" s="454"/>
      <c r="J122" s="164">
        <f>SUM(J119:J121)</f>
        <v>0</v>
      </c>
    </row>
    <row r="123" spans="2:13">
      <c r="B123" s="10"/>
      <c r="J123" s="11"/>
    </row>
    <row r="124" spans="2:13">
      <c r="B124" s="446" t="s">
        <v>305</v>
      </c>
      <c r="C124" s="447"/>
      <c r="D124" s="447"/>
      <c r="E124" s="447"/>
      <c r="F124" s="447"/>
      <c r="G124" s="447"/>
      <c r="H124" s="447"/>
      <c r="I124" s="447"/>
      <c r="J124" s="448" t="s">
        <v>1</v>
      </c>
    </row>
    <row r="125" spans="2:13" ht="54.75" customHeight="1">
      <c r="B125" s="499" t="s">
        <v>150</v>
      </c>
      <c r="C125" s="500"/>
      <c r="D125" s="500"/>
      <c r="E125" s="500"/>
      <c r="F125" s="500"/>
      <c r="G125" s="501"/>
      <c r="H125" s="7" t="s">
        <v>13</v>
      </c>
      <c r="I125" s="7" t="s">
        <v>12</v>
      </c>
      <c r="J125" s="448"/>
    </row>
    <row r="126" spans="2:13" ht="32.25" customHeight="1" thickBot="1">
      <c r="B126" s="505" t="s">
        <v>126</v>
      </c>
      <c r="C126" s="506"/>
      <c r="D126" s="506"/>
      <c r="E126" s="506"/>
      <c r="F126" s="506"/>
      <c r="G126" s="506"/>
      <c r="H126" s="114"/>
      <c r="I126" s="114"/>
      <c r="J126" s="182"/>
    </row>
    <row r="127" spans="2:13" ht="79.150000000000006" customHeight="1" thickBot="1">
      <c r="B127" s="461" t="s">
        <v>166</v>
      </c>
      <c r="C127" s="461"/>
      <c r="D127" s="461"/>
      <c r="E127" s="461"/>
      <c r="F127" s="461"/>
      <c r="G127" s="461"/>
      <c r="H127" s="107"/>
      <c r="I127" s="192"/>
      <c r="J127" s="165">
        <f>H127*I127</f>
        <v>0</v>
      </c>
      <c r="M127" s="178"/>
    </row>
    <row r="128" spans="2:13" ht="20.100000000000001" customHeight="1" thickBot="1">
      <c r="B128" s="465" t="s">
        <v>100</v>
      </c>
      <c r="C128" s="465"/>
      <c r="D128" s="465"/>
      <c r="E128" s="465"/>
      <c r="F128" s="465"/>
      <c r="G128" s="465"/>
      <c r="H128" s="107"/>
      <c r="I128" s="195"/>
      <c r="J128" s="166">
        <f t="shared" ref="J128:J146" si="4">H128*I128</f>
        <v>0</v>
      </c>
      <c r="M128" s="178" t="s">
        <v>120</v>
      </c>
    </row>
    <row r="129" spans="2:13" ht="21.75" customHeight="1" thickBot="1">
      <c r="B129" s="461" t="s">
        <v>101</v>
      </c>
      <c r="C129" s="461"/>
      <c r="D129" s="461"/>
      <c r="E129" s="461"/>
      <c r="F129" s="461"/>
      <c r="G129" s="461"/>
      <c r="H129" s="107"/>
      <c r="I129" s="195"/>
      <c r="J129" s="166">
        <f t="shared" si="4"/>
        <v>0</v>
      </c>
      <c r="M129" s="179"/>
    </row>
    <row r="130" spans="2:13" ht="20.100000000000001" customHeight="1" thickBot="1">
      <c r="B130" s="465" t="s">
        <v>102</v>
      </c>
      <c r="C130" s="465"/>
      <c r="D130" s="465"/>
      <c r="E130" s="465"/>
      <c r="F130" s="465"/>
      <c r="G130" s="465"/>
      <c r="H130" s="107"/>
      <c r="I130" s="195"/>
      <c r="J130" s="166">
        <f t="shared" si="4"/>
        <v>0</v>
      </c>
      <c r="M130" s="180"/>
    </row>
    <row r="131" spans="2:13" ht="20.100000000000001" customHeight="1" thickBot="1">
      <c r="B131" s="465" t="s">
        <v>103</v>
      </c>
      <c r="C131" s="465"/>
      <c r="D131" s="465"/>
      <c r="E131" s="465"/>
      <c r="F131" s="465"/>
      <c r="G131" s="465"/>
      <c r="H131" s="107"/>
      <c r="I131" s="195"/>
      <c r="J131" s="166">
        <f t="shared" si="4"/>
        <v>0</v>
      </c>
    </row>
    <row r="132" spans="2:13" ht="20.100000000000001" customHeight="1" thickBot="1">
      <c r="B132" s="465" t="s">
        <v>104</v>
      </c>
      <c r="C132" s="465"/>
      <c r="D132" s="465"/>
      <c r="E132" s="465"/>
      <c r="F132" s="465"/>
      <c r="G132" s="465"/>
      <c r="H132" s="107"/>
      <c r="I132" s="195"/>
      <c r="J132" s="166">
        <f t="shared" si="4"/>
        <v>0</v>
      </c>
    </row>
    <row r="133" spans="2:13" ht="20.100000000000001" customHeight="1" thickBot="1">
      <c r="B133" s="465" t="s">
        <v>105</v>
      </c>
      <c r="C133" s="465"/>
      <c r="D133" s="465"/>
      <c r="E133" s="465"/>
      <c r="F133" s="465"/>
      <c r="G133" s="465"/>
      <c r="H133" s="107"/>
      <c r="I133" s="195"/>
      <c r="J133" s="166">
        <f t="shared" si="4"/>
        <v>0</v>
      </c>
    </row>
    <row r="134" spans="2:13" ht="20.100000000000001" customHeight="1" thickBot="1">
      <c r="B134" s="465" t="s">
        <v>106</v>
      </c>
      <c r="C134" s="465"/>
      <c r="D134" s="465"/>
      <c r="E134" s="465"/>
      <c r="F134" s="465"/>
      <c r="G134" s="465"/>
      <c r="H134" s="107"/>
      <c r="I134" s="195"/>
      <c r="J134" s="166">
        <f t="shared" si="4"/>
        <v>0</v>
      </c>
    </row>
    <row r="135" spans="2:13" ht="20.100000000000001" customHeight="1" thickBot="1">
      <c r="B135" s="465" t="s">
        <v>107</v>
      </c>
      <c r="C135" s="465"/>
      <c r="D135" s="465"/>
      <c r="E135" s="465"/>
      <c r="F135" s="465"/>
      <c r="G135" s="465"/>
      <c r="H135" s="107"/>
      <c r="I135" s="195"/>
      <c r="J135" s="166">
        <f t="shared" si="4"/>
        <v>0</v>
      </c>
    </row>
    <row r="136" spans="2:13" ht="20.100000000000001" customHeight="1" thickBot="1">
      <c r="B136" s="465" t="s">
        <v>108</v>
      </c>
      <c r="C136" s="465"/>
      <c r="D136" s="465"/>
      <c r="E136" s="465"/>
      <c r="F136" s="465"/>
      <c r="G136" s="465"/>
      <c r="H136" s="107"/>
      <c r="I136" s="195"/>
      <c r="J136" s="166">
        <f t="shared" si="4"/>
        <v>0</v>
      </c>
    </row>
    <row r="137" spans="2:13" ht="20.100000000000001" customHeight="1" thickBot="1">
      <c r="B137" s="465" t="s">
        <v>109</v>
      </c>
      <c r="C137" s="465"/>
      <c r="D137" s="465"/>
      <c r="E137" s="465"/>
      <c r="F137" s="465"/>
      <c r="G137" s="465"/>
      <c r="H137" s="107"/>
      <c r="I137" s="195"/>
      <c r="J137" s="166">
        <f t="shared" si="4"/>
        <v>0</v>
      </c>
    </row>
    <row r="138" spans="2:13" ht="20.100000000000001" customHeight="1" thickBot="1">
      <c r="B138" s="465" t="s">
        <v>110</v>
      </c>
      <c r="C138" s="465"/>
      <c r="D138" s="465"/>
      <c r="E138" s="465"/>
      <c r="F138" s="465"/>
      <c r="G138" s="465"/>
      <c r="H138" s="107"/>
      <c r="I138" s="195"/>
      <c r="J138" s="166">
        <f t="shared" si="4"/>
        <v>0</v>
      </c>
    </row>
    <row r="139" spans="2:13" ht="20.100000000000001" customHeight="1" thickBot="1">
      <c r="B139" s="465" t="s">
        <v>111</v>
      </c>
      <c r="C139" s="465"/>
      <c r="D139" s="465"/>
      <c r="E139" s="465"/>
      <c r="F139" s="465"/>
      <c r="G139" s="465"/>
      <c r="H139" s="107"/>
      <c r="I139" s="195"/>
      <c r="J139" s="166">
        <f t="shared" si="4"/>
        <v>0</v>
      </c>
    </row>
    <row r="140" spans="2:13" ht="20.100000000000001" customHeight="1" thickBot="1">
      <c r="B140" s="461" t="s">
        <v>112</v>
      </c>
      <c r="C140" s="461"/>
      <c r="D140" s="461"/>
      <c r="E140" s="461"/>
      <c r="F140" s="461"/>
      <c r="G140" s="461"/>
      <c r="H140" s="107"/>
      <c r="I140" s="195"/>
      <c r="J140" s="166">
        <f t="shared" si="4"/>
        <v>0</v>
      </c>
    </row>
    <row r="141" spans="2:13" ht="20.100000000000001" customHeight="1" thickBot="1">
      <c r="B141" s="461" t="s">
        <v>113</v>
      </c>
      <c r="C141" s="461"/>
      <c r="D141" s="461"/>
      <c r="E141" s="461"/>
      <c r="F141" s="461"/>
      <c r="G141" s="461"/>
      <c r="H141" s="107"/>
      <c r="I141" s="195"/>
      <c r="J141" s="166">
        <f t="shared" si="4"/>
        <v>0</v>
      </c>
      <c r="M141" s="131"/>
    </row>
    <row r="142" spans="2:13" ht="20.100000000000001" customHeight="1" thickBot="1">
      <c r="B142" s="461" t="s">
        <v>114</v>
      </c>
      <c r="C142" s="461"/>
      <c r="D142" s="461"/>
      <c r="E142" s="461"/>
      <c r="F142" s="461"/>
      <c r="G142" s="461"/>
      <c r="H142" s="107"/>
      <c r="I142" s="195"/>
      <c r="J142" s="166">
        <f t="shared" si="4"/>
        <v>0</v>
      </c>
      <c r="M142" s="131"/>
    </row>
    <row r="143" spans="2:13" ht="20.100000000000001" customHeight="1" thickBot="1">
      <c r="B143" s="461" t="s">
        <v>115</v>
      </c>
      <c r="C143" s="461"/>
      <c r="D143" s="461"/>
      <c r="E143" s="461"/>
      <c r="F143" s="461"/>
      <c r="G143" s="461"/>
      <c r="H143" s="107"/>
      <c r="I143" s="195"/>
      <c r="J143" s="166">
        <f t="shared" si="4"/>
        <v>0</v>
      </c>
      <c r="M143" s="131"/>
    </row>
    <row r="144" spans="2:13" ht="20.100000000000001" customHeight="1" thickBot="1">
      <c r="B144" s="461" t="s">
        <v>116</v>
      </c>
      <c r="C144" s="461"/>
      <c r="D144" s="461"/>
      <c r="E144" s="461"/>
      <c r="F144" s="461"/>
      <c r="G144" s="461"/>
      <c r="H144" s="107"/>
      <c r="I144" s="195"/>
      <c r="J144" s="166">
        <f t="shared" si="4"/>
        <v>0</v>
      </c>
      <c r="M144" s="131"/>
    </row>
    <row r="145" spans="2:13" ht="20.100000000000001" customHeight="1" thickBot="1">
      <c r="B145" s="461" t="s">
        <v>117</v>
      </c>
      <c r="C145" s="461"/>
      <c r="D145" s="461"/>
      <c r="E145" s="461"/>
      <c r="F145" s="461"/>
      <c r="G145" s="461"/>
      <c r="H145" s="107"/>
      <c r="I145" s="195"/>
      <c r="J145" s="166">
        <f t="shared" si="4"/>
        <v>0</v>
      </c>
      <c r="M145" s="131"/>
    </row>
    <row r="146" spans="2:13" ht="20.100000000000001" customHeight="1" thickBot="1">
      <c r="B146" s="461" t="s">
        <v>118</v>
      </c>
      <c r="C146" s="461"/>
      <c r="D146" s="461"/>
      <c r="E146" s="461"/>
      <c r="F146" s="461"/>
      <c r="G146" s="461"/>
      <c r="H146" s="107"/>
      <c r="I146" s="195"/>
      <c r="J146" s="166">
        <f t="shared" si="4"/>
        <v>0</v>
      </c>
    </row>
    <row r="147" spans="2:13" ht="20.100000000000001" customHeight="1" thickBot="1">
      <c r="B147" s="493" t="s">
        <v>140</v>
      </c>
      <c r="C147" s="493"/>
      <c r="D147" s="493"/>
      <c r="E147" s="493"/>
      <c r="F147" s="493"/>
      <c r="G147" s="493"/>
      <c r="H147" s="107"/>
      <c r="I147" s="195"/>
      <c r="J147" s="169">
        <f>H147*I147</f>
        <v>0</v>
      </c>
      <c r="L147" s="181"/>
    </row>
    <row r="148" spans="2:13" ht="19.899999999999999" customHeight="1">
      <c r="B148" s="477" t="s">
        <v>293</v>
      </c>
      <c r="C148" s="478"/>
      <c r="D148" s="478"/>
      <c r="E148" s="478"/>
      <c r="F148" s="478"/>
      <c r="G148" s="478"/>
      <c r="H148" s="478"/>
      <c r="I148" s="454"/>
      <c r="J148" s="164">
        <f>SUM(J127:J147)</f>
        <v>0</v>
      </c>
    </row>
    <row r="149" spans="2:13">
      <c r="B149" s="10"/>
      <c r="J149" s="11"/>
    </row>
    <row r="150" spans="2:13">
      <c r="B150" s="491" t="s">
        <v>306</v>
      </c>
      <c r="C150" s="492"/>
      <c r="D150" s="492"/>
      <c r="E150" s="492"/>
      <c r="F150" s="492"/>
      <c r="G150" s="492"/>
      <c r="H150" s="492"/>
      <c r="I150" s="492"/>
      <c r="J150" s="448" t="s">
        <v>1</v>
      </c>
    </row>
    <row r="151" spans="2:13" ht="15.75" thickBot="1">
      <c r="B151" s="462" t="s">
        <v>11</v>
      </c>
      <c r="C151" s="463"/>
      <c r="D151" s="463"/>
      <c r="E151" s="463"/>
      <c r="F151" s="463"/>
      <c r="G151" s="464"/>
      <c r="H151" s="106" t="s">
        <v>13</v>
      </c>
      <c r="I151" s="106" t="s">
        <v>12</v>
      </c>
      <c r="J151" s="448"/>
    </row>
    <row r="152" spans="2:13" ht="20.100000000000001" customHeight="1" thickBot="1">
      <c r="B152" s="455"/>
      <c r="C152" s="455"/>
      <c r="D152" s="455"/>
      <c r="E152" s="455"/>
      <c r="F152" s="455"/>
      <c r="G152" s="455"/>
      <c r="H152" s="107"/>
      <c r="I152" s="197"/>
      <c r="J152" s="163">
        <f>H152*I152</f>
        <v>0</v>
      </c>
    </row>
    <row r="153" spans="2:13" ht="20.100000000000001" customHeight="1" thickBot="1">
      <c r="B153" s="455"/>
      <c r="C153" s="455"/>
      <c r="D153" s="455"/>
      <c r="E153" s="455"/>
      <c r="F153" s="455"/>
      <c r="G153" s="455"/>
      <c r="H153" s="113"/>
      <c r="I153" s="197"/>
      <c r="J153" s="163">
        <f>H153*I153</f>
        <v>0</v>
      </c>
    </row>
    <row r="154" spans="2:13" ht="20.100000000000001" customHeight="1" thickBot="1">
      <c r="B154" s="455"/>
      <c r="C154" s="455"/>
      <c r="D154" s="455"/>
      <c r="E154" s="455"/>
      <c r="F154" s="455"/>
      <c r="G154" s="455"/>
      <c r="H154" s="113"/>
      <c r="I154" s="197"/>
      <c r="J154" s="163">
        <f>H154*I154</f>
        <v>0</v>
      </c>
    </row>
    <row r="155" spans="2:13" ht="19.899999999999999" customHeight="1">
      <c r="B155" s="477" t="s">
        <v>10</v>
      </c>
      <c r="C155" s="478"/>
      <c r="D155" s="478"/>
      <c r="E155" s="478"/>
      <c r="F155" s="478"/>
      <c r="G155" s="478"/>
      <c r="H155" s="478"/>
      <c r="I155" s="454"/>
      <c r="J155" s="81">
        <f>SUM(J152:J154)</f>
        <v>0</v>
      </c>
    </row>
    <row r="156" spans="2:13">
      <c r="B156" s="10"/>
      <c r="J156" s="11"/>
    </row>
    <row r="157" spans="2:13" ht="19.899999999999999" customHeight="1">
      <c r="B157" s="452" t="s">
        <v>307</v>
      </c>
      <c r="C157" s="453"/>
      <c r="D157" s="453"/>
      <c r="E157" s="453"/>
      <c r="F157" s="453"/>
      <c r="G157" s="453"/>
      <c r="H157" s="453"/>
      <c r="I157" s="473"/>
      <c r="J157" s="82">
        <f>J22+J30+J49+J68+J75+J85+J107+J114+J92+J122+J148+J155</f>
        <v>0</v>
      </c>
      <c r="L157" s="133"/>
      <c r="M157" s="132"/>
    </row>
    <row r="158" spans="2:13">
      <c r="B158" s="20"/>
      <c r="C158" s="27"/>
      <c r="D158" s="27"/>
      <c r="E158" s="27"/>
      <c r="F158" s="27"/>
      <c r="G158" s="27"/>
      <c r="H158" s="27"/>
      <c r="I158" s="27"/>
      <c r="J158" s="21"/>
      <c r="L158" s="132"/>
    </row>
    <row r="159" spans="2:13">
      <c r="B159" s="446" t="s">
        <v>308</v>
      </c>
      <c r="C159" s="447"/>
      <c r="D159" s="447"/>
      <c r="E159" s="447"/>
      <c r="F159" s="447"/>
      <c r="G159" s="447"/>
      <c r="H159" s="447"/>
      <c r="I159" s="447"/>
      <c r="J159" s="448" t="s">
        <v>1</v>
      </c>
      <c r="M159" s="132"/>
    </row>
    <row r="160" spans="2:13" ht="15.75" thickBot="1">
      <c r="B160" s="449" t="s">
        <v>11</v>
      </c>
      <c r="C160" s="450"/>
      <c r="D160" s="450"/>
      <c r="E160" s="450"/>
      <c r="F160" s="450"/>
      <c r="G160" s="450"/>
      <c r="H160" s="451"/>
      <c r="I160" s="115" t="s">
        <v>12</v>
      </c>
      <c r="J160" s="448"/>
    </row>
    <row r="161" spans="2:10" ht="20.100000000000001" customHeight="1" thickBot="1">
      <c r="B161" s="444" t="s">
        <v>241</v>
      </c>
      <c r="C161" s="445"/>
      <c r="D161" s="445"/>
      <c r="E161" s="445"/>
      <c r="F161" s="445"/>
      <c r="G161" s="445"/>
      <c r="H161" s="445"/>
      <c r="I161" s="116">
        <v>0.02</v>
      </c>
      <c r="J161" s="105">
        <f>(J157*(I161*100))/(100-(I161*100)-(I162*100)-(I166*100))</f>
        <v>0</v>
      </c>
    </row>
    <row r="162" spans="2:10" ht="20.100000000000001" customHeight="1" thickBot="1">
      <c r="B162" s="444" t="s">
        <v>316</v>
      </c>
      <c r="C162" s="445"/>
      <c r="D162" s="445"/>
      <c r="E162" s="445"/>
      <c r="F162" s="445"/>
      <c r="G162" s="445"/>
      <c r="H162" s="445"/>
      <c r="I162" s="116">
        <v>0.05</v>
      </c>
      <c r="J162" s="105">
        <f>(J157*(I162*100))/(100-(I161*100)-(I162*100)-(I166*100))</f>
        <v>0</v>
      </c>
    </row>
    <row r="163" spans="2:10" ht="19.899999999999999" customHeight="1">
      <c r="B163" s="452" t="s">
        <v>129</v>
      </c>
      <c r="C163" s="453"/>
      <c r="D163" s="453"/>
      <c r="E163" s="453"/>
      <c r="F163" s="453"/>
      <c r="G163" s="453"/>
      <c r="H163" s="453"/>
      <c r="I163" s="454"/>
      <c r="J163" s="81">
        <f>SUM(J161:J162)</f>
        <v>0</v>
      </c>
    </row>
    <row r="164" spans="2:10">
      <c r="B164" s="446" t="s">
        <v>309</v>
      </c>
      <c r="C164" s="447"/>
      <c r="D164" s="447"/>
      <c r="E164" s="447"/>
      <c r="F164" s="447"/>
      <c r="G164" s="447"/>
      <c r="H164" s="447"/>
      <c r="I164" s="447"/>
      <c r="J164" s="448" t="s">
        <v>1</v>
      </c>
    </row>
    <row r="165" spans="2:10" ht="15.75" thickBot="1">
      <c r="B165" s="449" t="s">
        <v>11</v>
      </c>
      <c r="C165" s="450"/>
      <c r="D165" s="450"/>
      <c r="E165" s="450"/>
      <c r="F165" s="450"/>
      <c r="G165" s="450"/>
      <c r="H165" s="451"/>
      <c r="I165" s="115" t="s">
        <v>12</v>
      </c>
      <c r="J165" s="448"/>
    </row>
    <row r="166" spans="2:10" ht="20.100000000000001" customHeight="1" thickBot="1">
      <c r="B166" s="444" t="s">
        <v>294</v>
      </c>
      <c r="C166" s="445"/>
      <c r="D166" s="445"/>
      <c r="E166" s="445"/>
      <c r="F166" s="445"/>
      <c r="G166" s="445"/>
      <c r="H166" s="445"/>
      <c r="I166" s="116">
        <v>0.11</v>
      </c>
      <c r="J166" s="105">
        <f>(J157*(I166*100))/(100-(I161*100)-(I162*100)-(I166*100))</f>
        <v>0</v>
      </c>
    </row>
    <row r="167" spans="2:10" ht="19.899999999999999" customHeight="1">
      <c r="B167" s="452" t="s">
        <v>202</v>
      </c>
      <c r="C167" s="453"/>
      <c r="D167" s="453"/>
      <c r="E167" s="453"/>
      <c r="F167" s="453"/>
      <c r="G167" s="453"/>
      <c r="H167" s="453"/>
      <c r="I167" s="454"/>
      <c r="J167" s="81">
        <f>SUM(J166:J166)</f>
        <v>0</v>
      </c>
    </row>
    <row r="168" spans="2:10" ht="15.75" thickBot="1">
      <c r="B168" s="10"/>
      <c r="J168" s="11"/>
    </row>
    <row r="169" spans="2:10" ht="19.899999999999999" customHeight="1" thickBot="1">
      <c r="B169" s="488" t="s">
        <v>76</v>
      </c>
      <c r="C169" s="489"/>
      <c r="D169" s="489"/>
      <c r="E169" s="489"/>
      <c r="F169" s="489"/>
      <c r="G169" s="489"/>
      <c r="H169" s="489"/>
      <c r="I169" s="490"/>
      <c r="J169" s="28">
        <f>J157+J163+J167</f>
        <v>0</v>
      </c>
    </row>
    <row r="170" spans="2:10" ht="20.100000000000001" customHeight="1" thickBot="1">
      <c r="B170" s="3"/>
      <c r="C170" s="3"/>
      <c r="D170" s="4"/>
      <c r="E170" s="4"/>
      <c r="F170" s="4"/>
      <c r="G170" s="4"/>
      <c r="H170" s="4"/>
      <c r="I170" s="3"/>
      <c r="J170" s="3"/>
    </row>
    <row r="171" spans="2:10" ht="20.100000000000001" customHeight="1">
      <c r="B171" s="487"/>
      <c r="C171" s="487"/>
      <c r="D171" s="487"/>
      <c r="E171" s="487"/>
      <c r="F171" s="487"/>
      <c r="G171" s="487"/>
      <c r="H171" s="487"/>
      <c r="I171" s="487"/>
      <c r="J171" s="487"/>
    </row>
    <row r="172" spans="2:10" ht="20.100000000000001" customHeight="1"/>
  </sheetData>
  <sheetProtection algorithmName="SHA-512" hashValue="nPPS6z5Pm/SMSiMHbuL6dParulTxw/ayyNlgqgbBXPEY6VcPEfVO7LaDhq29ZeYiQvBmBoGICo2Ca/WMFrJrmg==" saltValue="v6xBxY/bOYK+8uAF72cOHg==" spinCount="100000" sheet="1" formatCells="0" formatColumns="0" formatRows="0" insertRows="0" deleteRows="0"/>
  <mergeCells count="166">
    <mergeCell ref="B153:G153"/>
    <mergeCell ref="B17:G17"/>
    <mergeCell ref="B18:G18"/>
    <mergeCell ref="B28:G28"/>
    <mergeCell ref="B27:G27"/>
    <mergeCell ref="B81:G81"/>
    <mergeCell ref="B90:G90"/>
    <mergeCell ref="B105:G105"/>
    <mergeCell ref="L1:N1"/>
    <mergeCell ref="L2:N2"/>
    <mergeCell ref="L5:N5"/>
    <mergeCell ref="L6:N6"/>
    <mergeCell ref="L7:N7"/>
    <mergeCell ref="L8:N8"/>
    <mergeCell ref="B9:J9"/>
    <mergeCell ref="B8:J8"/>
    <mergeCell ref="J77:J79"/>
    <mergeCell ref="B77:I77"/>
    <mergeCell ref="B12:J14"/>
    <mergeCell ref="B34:G34"/>
    <mergeCell ref="B40:G40"/>
    <mergeCell ref="B30:I30"/>
    <mergeCell ref="J32:J33"/>
    <mergeCell ref="B15:I15"/>
    <mergeCell ref="J15:J16"/>
    <mergeCell ref="B16:G16"/>
    <mergeCell ref="J24:J25"/>
    <mergeCell ref="B68:I68"/>
    <mergeCell ref="B36:G36"/>
    <mergeCell ref="B47:G47"/>
    <mergeCell ref="B49:I49"/>
    <mergeCell ref="J70:J71"/>
    <mergeCell ref="B42:G42"/>
    <mergeCell ref="B39:G39"/>
    <mergeCell ref="B41:G41"/>
    <mergeCell ref="B79:G79"/>
    <mergeCell ref="B55:G55"/>
    <mergeCell ref="B43:G43"/>
    <mergeCell ref="B44:G44"/>
    <mergeCell ref="B59:G59"/>
    <mergeCell ref="B78:I78"/>
    <mergeCell ref="B48:G48"/>
    <mergeCell ref="B74:G74"/>
    <mergeCell ref="B60:G60"/>
    <mergeCell ref="B52:G52"/>
    <mergeCell ref="B56:G56"/>
    <mergeCell ref="B65:G65"/>
    <mergeCell ref="B57:G57"/>
    <mergeCell ref="B63:G63"/>
    <mergeCell ref="B71:G71"/>
    <mergeCell ref="B70:I70"/>
    <mergeCell ref="B46:G46"/>
    <mergeCell ref="B45:G45"/>
    <mergeCell ref="B159:I159"/>
    <mergeCell ref="B103:G103"/>
    <mergeCell ref="B160:H160"/>
    <mergeCell ref="B161:H161"/>
    <mergeCell ref="B19:G19"/>
    <mergeCell ref="B32:I32"/>
    <mergeCell ref="B25:G25"/>
    <mergeCell ref="B26:G26"/>
    <mergeCell ref="B33:G33"/>
    <mergeCell ref="B24:I24"/>
    <mergeCell ref="B109:I109"/>
    <mergeCell ref="B92:I92"/>
    <mergeCell ref="B101:I101"/>
    <mergeCell ref="B104:G104"/>
    <mergeCell ref="B87:I87"/>
    <mergeCell ref="B22:I22"/>
    <mergeCell ref="B35:G35"/>
    <mergeCell ref="B38:G38"/>
    <mergeCell ref="B20:I20"/>
    <mergeCell ref="B21:I21"/>
    <mergeCell ref="B29:G29"/>
    <mergeCell ref="B82:G82"/>
    <mergeCell ref="B83:I83"/>
    <mergeCell ref="B84:I84"/>
    <mergeCell ref="B151:G151"/>
    <mergeCell ref="B94:I94"/>
    <mergeCell ref="B99:I99"/>
    <mergeCell ref="B107:I107"/>
    <mergeCell ref="B119:G119"/>
    <mergeCell ref="B125:G125"/>
    <mergeCell ref="B116:I116"/>
    <mergeCell ref="B114:I114"/>
    <mergeCell ref="B139:G139"/>
    <mergeCell ref="B121:G121"/>
    <mergeCell ref="B126:G126"/>
    <mergeCell ref="B118:G118"/>
    <mergeCell ref="B136:G136"/>
    <mergeCell ref="B137:G137"/>
    <mergeCell ref="B122:I122"/>
    <mergeCell ref="B112:G112"/>
    <mergeCell ref="B120:G120"/>
    <mergeCell ref="B171:J171"/>
    <mergeCell ref="B128:G128"/>
    <mergeCell ref="B129:G129"/>
    <mergeCell ref="B130:G130"/>
    <mergeCell ref="B131:G131"/>
    <mergeCell ref="B132:G132"/>
    <mergeCell ref="B169:I169"/>
    <mergeCell ref="J159:J160"/>
    <mergeCell ref="B157:I157"/>
    <mergeCell ref="B141:G141"/>
    <mergeCell ref="B163:I163"/>
    <mergeCell ref="B144:G144"/>
    <mergeCell ref="B154:G154"/>
    <mergeCell ref="B150:I150"/>
    <mergeCell ref="B147:G147"/>
    <mergeCell ref="B145:G145"/>
    <mergeCell ref="B146:G146"/>
    <mergeCell ref="B140:G140"/>
    <mergeCell ref="B134:G134"/>
    <mergeCell ref="J150:J151"/>
    <mergeCell ref="B133:G133"/>
    <mergeCell ref="B135:G135"/>
    <mergeCell ref="B155:I155"/>
    <mergeCell ref="B148:I148"/>
    <mergeCell ref="K104:P107"/>
    <mergeCell ref="B37:G37"/>
    <mergeCell ref="B53:G53"/>
    <mergeCell ref="J87:J88"/>
    <mergeCell ref="B88:G88"/>
    <mergeCell ref="B91:G91"/>
    <mergeCell ref="B85:I85"/>
    <mergeCell ref="B58:G58"/>
    <mergeCell ref="B72:G72"/>
    <mergeCell ref="B51:I51"/>
    <mergeCell ref="B54:G54"/>
    <mergeCell ref="B75:I75"/>
    <mergeCell ref="B66:G66"/>
    <mergeCell ref="B67:G67"/>
    <mergeCell ref="B62:G62"/>
    <mergeCell ref="B61:G61"/>
    <mergeCell ref="B64:G64"/>
    <mergeCell ref="J51:J52"/>
    <mergeCell ref="B73:G73"/>
    <mergeCell ref="B95:G95"/>
    <mergeCell ref="B96:G96"/>
    <mergeCell ref="J94:J95"/>
    <mergeCell ref="B98:G98"/>
    <mergeCell ref="B97:G97"/>
    <mergeCell ref="B162:H162"/>
    <mergeCell ref="B164:I164"/>
    <mergeCell ref="J164:J165"/>
    <mergeCell ref="B165:H165"/>
    <mergeCell ref="B166:H166"/>
    <mergeCell ref="B167:I167"/>
    <mergeCell ref="B80:G80"/>
    <mergeCell ref="B89:G89"/>
    <mergeCell ref="B111:G111"/>
    <mergeCell ref="B152:G152"/>
    <mergeCell ref="J101:J103"/>
    <mergeCell ref="B102:I102"/>
    <mergeCell ref="B124:I124"/>
    <mergeCell ref="B142:G142"/>
    <mergeCell ref="B127:G127"/>
    <mergeCell ref="B143:G143"/>
    <mergeCell ref="J109:J110"/>
    <mergeCell ref="B110:G110"/>
    <mergeCell ref="B113:G113"/>
    <mergeCell ref="B138:G138"/>
    <mergeCell ref="B117:I117"/>
    <mergeCell ref="B106:G106"/>
    <mergeCell ref="J116:J118"/>
    <mergeCell ref="J124:J125"/>
  </mergeCells>
  <hyperlinks>
    <hyperlink ref="B34:G34" r:id="rId1" display="Link Portaria Nº448, de 13/09/2002 - da Secretaria do Tesouro Nacional" xr:uid="{00000000-0004-0000-0100-000000000000}"/>
    <hyperlink ref="B53:G53" r:id="rId2" display="Link Portaria Nº448, de 13/09/2002 - da Secretaria do Tesouro Nacional" xr:uid="{00000000-0004-0000-0100-000001000000}"/>
    <hyperlink ref="B126:G126" r:id="rId3" display="Link Portaria Nº448, de 13/09/2002 - da Secretaria do Tesouro Nacional" xr:uid="{00000000-0004-0000-0100-000002000000}"/>
    <hyperlink ref="B72:G72" r:id="rId4" display="TABELA DE DIÁRIA DA UFMT" xr:uid="{00000000-0004-0000-0100-000003000000}"/>
    <hyperlink ref="B117:I117" r:id="rId5" display="LEI Nº 11.788/2008 - LEI DO ESTAGIO" xr:uid="{00000000-0004-0000-0100-000004000000}"/>
    <hyperlink ref="B78" r:id="rId6" xr:uid="{00000000-0004-0000-0100-000005000000}"/>
    <hyperlink ref="B78:I78" r:id="rId7" display="Tabela Cálculo" xr:uid="{00000000-0004-0000-0100-000006000000}"/>
    <hyperlink ref="B102:I102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9"/>
  <rowBreaks count="3" manualBreakCount="3">
    <brk id="43" min="1" max="10" man="1"/>
    <brk id="69" max="16383" man="1"/>
    <brk id="123" max="16383" man="1"/>
  </rowBreaks>
  <drawing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2016658-06FF-414E-8813-CAAD35F96055}">
            <xm:f>$J$161&lt;&gt;'PLANO DE TRABALHO'!$P$90</xm:f>
            <x14:dxf>
              <fill>
                <patternFill>
                  <bgColor theme="5"/>
                </patternFill>
              </fill>
            </x14:dxf>
          </x14:cfRule>
          <xm:sqref>J161</xm:sqref>
        </x14:conditionalFormatting>
        <x14:conditionalFormatting xmlns:xm="http://schemas.microsoft.com/office/excel/2006/main">
          <x14:cfRule type="expression" priority="8" id="{C565445A-3BDA-4C0A-9B87-27BD5AF8BA09}">
            <xm:f>$J$162&lt;&gt;'PLANO DE TRABALHO'!$P$91</xm:f>
            <x14:dxf>
              <fill>
                <patternFill>
                  <bgColor theme="5"/>
                </patternFill>
              </fill>
            </x14:dxf>
          </x14:cfRule>
          <xm:sqref>J162</xm:sqref>
        </x14:conditionalFormatting>
        <x14:conditionalFormatting xmlns:xm="http://schemas.microsoft.com/office/excel/2006/main">
          <x14:cfRule type="expression" priority="7" id="{7EA79AC1-EA2B-480A-89B4-DFF6E2D6E7FA}">
            <xm:f>$J$163&lt;&gt;'PLANO DE TRABALHO'!$P$92</xm:f>
            <x14:dxf>
              <fill>
                <patternFill>
                  <bgColor theme="5"/>
                </patternFill>
              </fill>
            </x14:dxf>
          </x14:cfRule>
          <xm:sqref>J163</xm:sqref>
        </x14:conditionalFormatting>
        <x14:conditionalFormatting xmlns:xm="http://schemas.microsoft.com/office/excel/2006/main">
          <x14:cfRule type="expression" priority="6" id="{A3143B56-0207-4D11-82B7-3C77DB39B1BA}">
            <xm:f>$J$166&lt;&gt;'PLANO DE TRABALHO'!$P$95</xm:f>
            <x14:dxf>
              <fill>
                <patternFill>
                  <bgColor theme="5"/>
                </patternFill>
              </fill>
            </x14:dxf>
          </x14:cfRule>
          <xm:sqref>J166</xm:sqref>
        </x14:conditionalFormatting>
        <x14:conditionalFormatting xmlns:xm="http://schemas.microsoft.com/office/excel/2006/main">
          <x14:cfRule type="expression" priority="5" id="{934593FA-C287-4423-93C4-ECD2A0E1BDAB}">
            <xm:f>$J$167&lt;&gt;'PLANO DE TRABALHO'!$P$96</xm:f>
            <x14:dxf>
              <fill>
                <patternFill>
                  <bgColor theme="5"/>
                </patternFill>
              </fill>
            </x14:dxf>
          </x14:cfRule>
          <xm:sqref>J167</xm:sqref>
        </x14:conditionalFormatting>
        <x14:conditionalFormatting xmlns:xm="http://schemas.microsoft.com/office/excel/2006/main">
          <x14:cfRule type="expression" priority="4" id="{C2014697-D694-4DD3-AE0C-C108395F0302}">
            <xm:f>$J$148+$J$155&lt;&gt;'PLANO DE TRABALHO'!$O$139</xm:f>
            <x14:dxf>
              <fill>
                <patternFill>
                  <bgColor theme="5" tint="0.79998168889431442"/>
                </patternFill>
              </fill>
            </x14:dxf>
          </x14:cfRule>
          <xm:sqref>J148 J155</xm:sqref>
        </x14:conditionalFormatting>
        <x14:conditionalFormatting xmlns:xm="http://schemas.microsoft.com/office/excel/2006/main">
          <x14:cfRule type="expression" priority="3" id="{E2B0FA53-6A76-43AD-A4D4-42CE985617C9}">
            <xm:f>$J$92+$J$107+$J$114+$J$122&lt;&gt;'PLANO DE TRABALHO'!$Q$178</xm:f>
            <x14:dxf>
              <fill>
                <patternFill>
                  <bgColor theme="5" tint="0.79998168889431442"/>
                </patternFill>
              </fill>
            </x14:dxf>
          </x14:cfRule>
          <xm:sqref>J92 J107 J114 J122</xm:sqref>
        </x14:conditionalFormatting>
        <x14:conditionalFormatting xmlns:xm="http://schemas.microsoft.com/office/excel/2006/main">
          <x14:cfRule type="expression" priority="2" id="{1FFC16A2-3473-45BA-89D3-7124C45D0ED4}">
            <xm:f>$J$22&lt;&gt;'PLANO DE TRABALHO'!$Q$199</xm:f>
            <x14:dxf>
              <fill>
                <patternFill>
                  <bgColor theme="5" tint="0.79998168889431442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16" id="{F7067C40-8661-4763-92FA-7690D809FCB9}">
            <xm:f>$J$85&lt;&gt;'PLANO DE TRABALHO'!$Q$209+'PLANO DE TRABALHO'!$Q$189</xm:f>
            <x14:dxf>
              <fill>
                <patternFill>
                  <bgColor theme="5" tint="0.79998168889431442"/>
                </patternFill>
              </fill>
            </x14:dxf>
          </x14:cfRule>
          <xm:sqref>J85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7681D4E271E749BE41A6B8A303FA6F" ma:contentTypeVersion="11" ma:contentTypeDescription="Crie um novo documento." ma:contentTypeScope="" ma:versionID="83df00cf9035b69ad8bc5e43f439932b">
  <xsd:schema xmlns:xsd="http://www.w3.org/2001/XMLSchema" xmlns:xs="http://www.w3.org/2001/XMLSchema" xmlns:p="http://schemas.microsoft.com/office/2006/metadata/properties" xmlns:ns3="e60c9891-6682-4e37-a08f-02ea6d00e8a7" xmlns:ns4="84e57a9d-52cf-4642-ba44-0f3b66fda92a" targetNamespace="http://schemas.microsoft.com/office/2006/metadata/properties" ma:root="true" ma:fieldsID="cb40c5ff96fc2872da5d02fbcf46c157" ns3:_="" ns4:_="">
    <xsd:import namespace="e60c9891-6682-4e37-a08f-02ea6d00e8a7"/>
    <xsd:import namespace="84e57a9d-52cf-4642-ba44-0f3b66fda92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c9891-6682-4e37-a08f-02ea6d00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57a9d-52cf-4642-ba44-0f3b66fda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7452DE-BFE3-45C1-92AB-EFD24843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c9891-6682-4e37-a08f-02ea6d00e8a7"/>
    <ds:schemaRef ds:uri="84e57a9d-52cf-4642-ba44-0f3b66fda9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353DB-3530-476E-AAAF-AF10A0FCD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B115E-7665-4491-8AF6-199963209E40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4e57a9d-52cf-4642-ba44-0f3b66fda92a"/>
    <ds:schemaRef ds:uri="e60c9891-6682-4e37-a08f-02ea6d00e8a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TRABALHO</vt:lpstr>
      <vt:lpstr>ANEXO I - MEMORIA DE CALCULO</vt:lpstr>
      <vt:lpstr>'ANEXO I - MEMORIA DE CALCULO'!Area_de_impressao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2020-02-07T12:05:40Z</dcterms:modified>
  <cp:category>Plano de trabalho;UFMT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0x010100E27681D4E271E749BE41A6B8A303FA6F</vt:lpwstr>
  </property>
</Properties>
</file>