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219" documentId="13_ncr:1_{338EDBBC-5FE0-4AE4-BF52-E138BAC28AA5}" xr6:coauthVersionLast="47" xr6:coauthVersionMax="47" xr10:uidLastSave="{9CBFF4C7-2CE4-4B33-8E97-E9765045BDAB}"/>
  <bookViews>
    <workbookView xWindow="-28920" yWindow="-120" windowWidth="23640" windowHeight="15720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1">'ANEXO I - MEMORIA DE CALCULO'!$B$1:$J$224</definedName>
    <definedName name="_xlnm.Print_Area" localSheetId="0">'PLANO DE TRABALHO'!$B:$Q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2" l="1"/>
  <c r="J94" i="2"/>
  <c r="J82" i="2"/>
  <c r="J83" i="2"/>
  <c r="J84" i="2"/>
  <c r="J85" i="2"/>
  <c r="J86" i="2"/>
  <c r="J87" i="2"/>
  <c r="J88" i="2"/>
  <c r="J89" i="2"/>
  <c r="J90" i="2"/>
  <c r="J91" i="2"/>
  <c r="J92" i="2"/>
  <c r="J93" i="2"/>
  <c r="J81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99" i="2"/>
  <c r="J200" i="2"/>
  <c r="P89" i="1"/>
  <c r="Q203" i="1"/>
  <c r="Q204" i="1"/>
  <c r="Q202" i="1"/>
  <c r="Q180" i="1"/>
  <c r="O141" i="1"/>
  <c r="N134" i="1"/>
  <c r="N131" i="1"/>
  <c r="P90" i="1"/>
  <c r="P91" i="1"/>
  <c r="P92" i="1"/>
  <c r="P93" i="1"/>
  <c r="J166" i="2"/>
  <c r="J165" i="2"/>
  <c r="J164" i="2"/>
  <c r="J173" i="2"/>
  <c r="J174" i="2"/>
  <c r="J175" i="2"/>
  <c r="J156" i="2"/>
  <c r="J149" i="2"/>
  <c r="J190" i="2"/>
  <c r="J189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91" i="2"/>
  <c r="J192" i="2"/>
  <c r="J193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5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6" i="2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O142" i="1"/>
  <c r="O143" i="1"/>
  <c r="O144" i="1"/>
  <c r="O145" i="1"/>
  <c r="O146" i="1"/>
  <c r="J157" i="2"/>
  <c r="J158" i="2"/>
  <c r="J148" i="2"/>
  <c r="J113" i="2"/>
  <c r="J112" i="2"/>
  <c r="J111" i="2"/>
  <c r="J109" i="2"/>
  <c r="J107" i="2"/>
  <c r="J105" i="2"/>
  <c r="J110" i="2"/>
  <c r="J108" i="2"/>
  <c r="J106" i="2"/>
  <c r="J104" i="2"/>
  <c r="J103" i="2"/>
  <c r="J102" i="2"/>
  <c r="Q217" i="1"/>
  <c r="Q216" i="1"/>
  <c r="Q215" i="1"/>
  <c r="Q214" i="1"/>
  <c r="Q213" i="1"/>
  <c r="Q212" i="1"/>
  <c r="N132" i="1"/>
  <c r="J142" i="2"/>
  <c r="J101" i="2"/>
  <c r="J28" i="2"/>
  <c r="J29" i="2"/>
  <c r="J19" i="2"/>
  <c r="J18" i="2"/>
  <c r="J150" i="2"/>
  <c r="J201" i="2"/>
  <c r="J198" i="2"/>
  <c r="J100" i="2"/>
  <c r="J75" i="2"/>
  <c r="J20" i="2"/>
  <c r="J143" i="2"/>
  <c r="J30" i="2"/>
  <c r="J114" i="2"/>
  <c r="J27" i="2"/>
  <c r="J74" i="2"/>
  <c r="J119" i="2"/>
  <c r="J120" i="2"/>
  <c r="J121" i="2"/>
  <c r="J127" i="2"/>
  <c r="J202" i="2" l="1"/>
  <c r="P128" i="1" s="1"/>
  <c r="P94" i="1"/>
  <c r="B45" i="1" s="1"/>
  <c r="Q218" i="1"/>
  <c r="Q219" i="1" s="1"/>
  <c r="Q220" i="1" s="1"/>
  <c r="Q205" i="1"/>
  <c r="J151" i="2"/>
  <c r="P123" i="1" s="1"/>
  <c r="J144" i="2"/>
  <c r="P122" i="1" s="1"/>
  <c r="J159" i="2"/>
  <c r="P124" i="1" s="1"/>
  <c r="J167" i="2"/>
  <c r="P125" i="1" s="1"/>
  <c r="J76" i="2"/>
  <c r="P119" i="1" s="1"/>
  <c r="Q197" i="1"/>
  <c r="O147" i="1"/>
  <c r="J96" i="2"/>
  <c r="J31" i="2"/>
  <c r="P116" i="1" s="1"/>
  <c r="J21" i="2"/>
  <c r="J115" i="2"/>
  <c r="P121" i="1" s="1"/>
  <c r="J69" i="2"/>
  <c r="P118" i="1" s="1"/>
  <c r="J50" i="2"/>
  <c r="P117" i="1" s="1"/>
  <c r="J122" i="2"/>
  <c r="J194" i="2"/>
  <c r="P99" i="1" l="1"/>
  <c r="P103" i="1"/>
  <c r="P104" i="1" s="1"/>
  <c r="P98" i="1"/>
  <c r="J22" i="2"/>
  <c r="J23" i="2" s="1"/>
  <c r="P127" i="1"/>
  <c r="Q206" i="1"/>
  <c r="Q207" i="1" s="1"/>
  <c r="P120" i="1"/>
  <c r="P115" i="1" l="1"/>
  <c r="J205" i="2"/>
  <c r="J211" i="2" s="1"/>
  <c r="P132" i="1" s="1"/>
  <c r="P100" i="1"/>
  <c r="P107" i="1" s="1"/>
  <c r="J210" i="2" l="1"/>
  <c r="P131" i="1" s="1"/>
  <c r="P130" i="1" s="1"/>
  <c r="P129" i="1"/>
  <c r="J217" i="2"/>
  <c r="P134" i="1" s="1"/>
  <c r="P133" i="1" s="1"/>
  <c r="J218" i="2" l="1"/>
  <c r="J212" i="2"/>
  <c r="J221" i="2" l="1"/>
  <c r="P135" i="1" s="1"/>
</calcChain>
</file>

<file path=xl/sharedStrings.xml><?xml version="1.0" encoding="utf-8"?>
<sst xmlns="http://schemas.openxmlformats.org/spreadsheetml/2006/main" count="445" uniqueCount="326">
  <si>
    <t>MINISTÉRIO DA EDUCAÇÃO</t>
  </si>
  <si>
    <t>FUNDAÇÃO UNIVERSIDADE FEDERAL DE MATO GROSSO</t>
  </si>
  <si>
    <t xml:space="preserve">RESOLUÇÃO CD-FUFMT N.º 88, DE 13 DE SETEMBRO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</si>
  <si>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PLANO DE TRABALHO</t>
  </si>
  <si>
    <t>I  IDENTIFICAÇÃO</t>
  </si>
  <si>
    <t>IDENTIFICAÇÃO DO PROJETO</t>
  </si>
  <si>
    <t>Título do Projeto:</t>
  </si>
  <si>
    <t xml:space="preserve">Instituto/Faculdade: </t>
  </si>
  <si>
    <t xml:space="preserve">Departamento/Área: </t>
  </si>
  <si>
    <t>IDENTIFICAÇÃO DAS PARTES/PARTÍCIPES</t>
  </si>
  <si>
    <t>Universidade Federal do Mato Grosso</t>
  </si>
  <si>
    <t>CNPJ: 33.004.540/0001-00</t>
  </si>
  <si>
    <t>Fundação de Apoio e Desenvolvimento da Universidade Federal de Mato Grosso - Fundação Uniselva</t>
  </si>
  <si>
    <t>CNPJ: 04.845.150/0001-57</t>
  </si>
  <si>
    <t xml:space="preserve">CNPJ: </t>
  </si>
  <si>
    <t>COORDENADOR [A] DO PROJETO</t>
  </si>
  <si>
    <t xml:space="preserve">Nome completo:  </t>
  </si>
  <si>
    <t xml:space="preserve">CPF: </t>
  </si>
  <si>
    <t xml:space="preserve">SIAPE:  </t>
  </si>
  <si>
    <t xml:space="preserve">Telefone:  </t>
  </si>
  <si>
    <t>E-mail:</t>
  </si>
  <si>
    <t>CLASSIFICAÇÃO DO PROJETO</t>
  </si>
  <si>
    <t>Ensino</t>
  </si>
  <si>
    <t>Desenvolvimento Intitucional</t>
  </si>
  <si>
    <t>Extensão</t>
  </si>
  <si>
    <t>Prestação de Serviço</t>
  </si>
  <si>
    <t xml:space="preserve">Eventos e Curso </t>
  </si>
  <si>
    <t>Pesquisa</t>
  </si>
  <si>
    <t>Inovação</t>
  </si>
  <si>
    <t>Prestação de Serviços Técnicos Especializados</t>
  </si>
  <si>
    <t>Pesquisa, Desenvolvimento e Inovação</t>
  </si>
  <si>
    <t>Extensão Tecnológica</t>
  </si>
  <si>
    <t>Valor Total [R$]</t>
  </si>
  <si>
    <t>Prazo de execução</t>
  </si>
  <si>
    <t>xx (xxxxx) meses a contar da data da assinatura do instrumento jurídico</t>
  </si>
  <si>
    <t>IDENTIFICAÇÃO DO OBJETO  [campos obrigatórios]</t>
  </si>
  <si>
    <t>Descrição</t>
  </si>
  <si>
    <t>Justificativa</t>
  </si>
  <si>
    <t>Objetivos</t>
  </si>
  <si>
    <t>Capacidade instalada [listar as instalações físicas, mobiliário, equipamentos, etc.,como contrapartida, disponíveis para o desenvolvimento do projeto]</t>
  </si>
  <si>
    <r>
      <rPr>
        <b/>
        <sz val="10"/>
        <color rgb="FF000000"/>
        <rFont val="Calibri"/>
        <family val="2"/>
        <scheme val="minor"/>
      </rPr>
      <t>Resultados esperados</t>
    </r>
    <r>
      <rPr>
        <b/>
        <sz val="10"/>
        <color indexed="8"/>
        <rFont val="Calibri"/>
        <family val="2"/>
        <scheme val="minor"/>
      </rPr>
      <t xml:space="preserve"> [Síntese concreta dos objetivos específicos a serem alcançados e guardam estreita relação com estes. Citar a abrangência e benefícios de seus resultados, quantificando-os para a UFMT e/ou comunidade].</t>
    </r>
  </si>
  <si>
    <t>CRONOGRAMA DE EXECUÇÃO</t>
  </si>
  <si>
    <t>META</t>
  </si>
  <si>
    <t>ETAPA</t>
  </si>
  <si>
    <t>DESCRIÇÃO</t>
  </si>
  <si>
    <t>MÊS INÍCIO</t>
  </si>
  <si>
    <t>MÊS FINAL</t>
  </si>
  <si>
    <t>1.1</t>
  </si>
  <si>
    <t>2.1</t>
  </si>
  <si>
    <t>3.1</t>
  </si>
  <si>
    <t>4.1</t>
  </si>
  <si>
    <t>5.1</t>
  </si>
  <si>
    <t>6.1</t>
  </si>
  <si>
    <t>II PREVISÃO DE RECEITAS</t>
  </si>
  <si>
    <t>FONTES</t>
  </si>
  <si>
    <t>(EM R$ 1,00)</t>
  </si>
  <si>
    <t>ESPECIFICAÇÃO</t>
  </si>
  <si>
    <t>QTD.</t>
  </si>
  <si>
    <t>VALOR UNITÁRIO (R$)</t>
  </si>
  <si>
    <t>TOTAL (R$)</t>
  </si>
  <si>
    <t>TOTAL GERAL</t>
  </si>
  <si>
    <t>RESSARCIMENTO A UNIVERSIDADE FEDERAL DE MATO GROSSO PELOS SEUS BENS TANGÍVEIS E INTANGÍVEIS - RESOLUÇÃO CD 088/2024 - ART. 29 INCISOS I e II</t>
  </si>
  <si>
    <t>..RESSARCIMENTO A CONTA ÚNICA DA UNIVERSIDADE POR MEIO DE GRU</t>
  </si>
  <si>
    <t>1.2</t>
  </si>
  <si>
    <t>..RESSARCIMENTO AO INSTITUTO DE ORIGEM DO PROJETO (PGA)</t>
  </si>
  <si>
    <t>TOTAL DE RESSARCIMENTO</t>
  </si>
  <si>
    <t>DESPESAS OPERACIONAIS ADMINSTRATIVAS (DOA) DA FUNDAÇÃO UNISELVA - RESOLUÇÃO CD 88/2024 - ART. 31</t>
  </si>
  <si>
    <t>..DOA (ATÉ 12%)</t>
  </si>
  <si>
    <t>TOTAL DE DESPESAS OPERACIONAIS ADMINISTRATIVAS</t>
  </si>
  <si>
    <t>VALOR DO PROJETO BÁSICO -</t>
  </si>
  <si>
    <t>III PREVISÃO DE DESPESAS [R$ 1,00] [PREENCHER EM MEMÓRIA DE CÁLCULO]</t>
  </si>
  <si>
    <t>NATUREZA DA DESPESA</t>
  </si>
  <si>
    <t>TOTAL R$</t>
  </si>
  <si>
    <t>ITEM</t>
  </si>
  <si>
    <t>I</t>
  </si>
  <si>
    <t>DESPESAS DE CUSTEIO</t>
  </si>
  <si>
    <t>I.I</t>
  </si>
  <si>
    <t>Pessoal e Encargos [CLT]</t>
  </si>
  <si>
    <t>I.II</t>
  </si>
  <si>
    <t>Passagens</t>
  </si>
  <si>
    <t>I.III</t>
  </si>
  <si>
    <t>Serviços de Terceiros - Pessoa Jurídica</t>
  </si>
  <si>
    <t>I.IV</t>
  </si>
  <si>
    <t>Material de Consumo</t>
  </si>
  <si>
    <t>I.V</t>
  </si>
  <si>
    <t>Diárias</t>
  </si>
  <si>
    <t>I.VII</t>
  </si>
  <si>
    <t>Serviço Terceiros - Pessoa Física (Total/ Valor Bruto com os encargos de INSS, ISSQN e IR (se for o caso) a deduzir)</t>
  </si>
  <si>
    <t>I.VIII</t>
  </si>
  <si>
    <t>Bolsa Pesquisa (Projeto cadastrado na PROPEQ)</t>
  </si>
  <si>
    <t>I.IX</t>
  </si>
  <si>
    <t>Bolsa (Lei nº 8958/2004) - vículo com a UFMT</t>
  </si>
  <si>
    <t>Bolsa Inovação Tecnológica [Lei 13243 de 11 de janeiro de 2016] - vínculo com a UFMT</t>
  </si>
  <si>
    <t>Bolsa Estágio (Lei nº 11.788/2008 - Lei dos Estagiários)</t>
  </si>
  <si>
    <t>II</t>
  </si>
  <si>
    <t>DESPESAS DE CAPITAL (INVESTIMENTO)</t>
  </si>
  <si>
    <t>II.I</t>
  </si>
  <si>
    <t>Equipamentos e Material Permanente</t>
  </si>
  <si>
    <t>II.II</t>
  </si>
  <si>
    <t>Obras e Instalações</t>
  </si>
  <si>
    <t>III</t>
  </si>
  <si>
    <t>TOTAL PROJETO BÁSICO</t>
  </si>
  <si>
    <t>IV</t>
  </si>
  <si>
    <t>RESSARCIMENTO A UNIVERSIDADE PELOS SEUS BENS TANGÍVEIS E INTANGÍVEIS [Resolução CD 88/2024]</t>
  </si>
  <si>
    <t>IV.I</t>
  </si>
  <si>
    <t>IV.II</t>
  </si>
  <si>
    <t>..RESSARCIMENTO AO INSTITUTO DE ORIGEM DO PROJETO [PGA]</t>
  </si>
  <si>
    <t>V</t>
  </si>
  <si>
    <t>DESPESAS OPERACIONAIS ADMINSTRATIVAS (DOA) DA FUNDAÇÃO UNISELVA [Resolução CD 88/2024]</t>
  </si>
  <si>
    <t>TOTAL GERAL [PROJETO BÁSICO + RESSARCIMENTOS + DESPESAS OPERACIONAIS ADMINISTRATIVAS]</t>
  </si>
  <si>
    <t>IV - DETALHAMENTO E JUSTIFICATIVA DO INVESTIMENTO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</si>
  <si>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</si>
  <si>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</si>
  <si>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</si>
  <si>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</si>
  <si>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</si>
  <si>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</si>
  <si>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</si>
  <si>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V – CRONOGRAMA DE RECEITA[R$ 1.00]</t>
  </si>
  <si>
    <t>Meta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</si>
  <si>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</si>
  <si>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</si>
  <si>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</si>
  <si>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</si>
  <si>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</si>
  <si>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</si>
  <si>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</si>
  <si>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</si>
  <si>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</si>
  <si>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</si>
  <si>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</si>
  <si>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</si>
  <si>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</si>
  <si>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</si>
  <si>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</si>
  <si>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</si>
  <si>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</si>
  <si>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</si>
  <si>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</si>
  <si>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</si>
  <si>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</si>
  <si>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</si>
  <si>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</si>
  <si>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</si>
  <si>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</si>
  <si>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</si>
  <si>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</si>
  <si>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</si>
  <si>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</si>
  <si>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</si>
  <si>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</si>
  <si>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</si>
  <si>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</si>
  <si>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</si>
  <si>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</si>
  <si>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</si>
  <si>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</si>
  <si>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</si>
  <si>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</si>
  <si>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</si>
  <si>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</si>
  <si>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</si>
  <si>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</si>
  <si>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</si>
  <si>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</si>
  <si>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</si>
  <si>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</si>
  <si>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</si>
  <si>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</si>
  <si>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</si>
  <si>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</si>
  <si>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</si>
  <si>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</si>
  <si>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</si>
  <si>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</si>
  <si>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</si>
  <si>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</si>
  <si>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</si>
  <si>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</si>
  <si>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</si>
  <si>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t>VI - QUADRO DE PESSOAL</t>
  </si>
  <si>
    <r>
      <t xml:space="preserve">VI. A - Participantes vinculados à UFMT  </t>
    </r>
    <r>
      <rPr>
        <b/>
        <i/>
        <sz val="11"/>
        <color theme="1"/>
        <rFont val="Calibri"/>
        <family val="2"/>
        <scheme val="minor"/>
      </rPr>
      <t xml:space="preserve"> [Servidores ativos e discentes]</t>
    </r>
  </si>
  <si>
    <t>Nome</t>
  </si>
  <si>
    <t>Registro Funcional</t>
  </si>
  <si>
    <t>DADOS</t>
  </si>
  <si>
    <t>Vinculação</t>
  </si>
  <si>
    <t>Forma [bolsa, e bolsa estágio] voluntário</t>
  </si>
  <si>
    <t>Período Duração/ mês</t>
  </si>
  <si>
    <t>Carga Horária Mensal</t>
  </si>
  <si>
    <t>Vlr. Hora/ trabalhada</t>
  </si>
  <si>
    <t>Valor Mensal [R$]</t>
  </si>
  <si>
    <t>TOTAL</t>
  </si>
  <si>
    <t>VI. C - Quadro Complementar - Regime CLT</t>
  </si>
  <si>
    <t>Função a ser selecionada</t>
  </si>
  <si>
    <t>Carga Horária Semanal</t>
  </si>
  <si>
    <t>Nº de Meses</t>
  </si>
  <si>
    <t>Valor do Salário Mensal</t>
  </si>
  <si>
    <t>Sub Total</t>
  </si>
  <si>
    <t>Encargos (86%)</t>
  </si>
  <si>
    <t>Total</t>
  </si>
  <si>
    <t>V. D - Outros Participantes [se autônomo]</t>
  </si>
  <si>
    <t>Descrição dos Serviços Autonomos a ser Solicitado</t>
  </si>
  <si>
    <t>Quantidade de Produtos</t>
  </si>
  <si>
    <t>Valor Bruto Por Produto[R$]</t>
  </si>
  <si>
    <t>20% INSS Patronal (Encargos)</t>
  </si>
  <si>
    <r>
      <t>VII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</si>
  <si>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Cuiabá - MT, data da última assinatura eletrônica</t>
  </si>
  <si>
    <t>_______________________________________________________________________</t>
  </si>
  <si>
    <t>Coordenador (a)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</si>
  <si>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</si>
  <si>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</si>
  <si>
    <t>MEMÓRIA DE CÁLCULO</t>
  </si>
  <si>
    <r>
      <t xml:space="preserve">ITEM 1 - NATUREZA DA DESPESA - PESSOAL E ENCARGOS (CLT) - </t>
    </r>
    <r>
      <rPr>
        <i/>
        <sz val="9"/>
        <color indexed="8"/>
        <rFont val="Calibri"/>
        <family val="2"/>
        <scheme val="minor"/>
      </rPr>
      <t>PREENCHER OS CAMPOS DO ITEM V.C DO PLANO DE TRABALHO, SE FOR O CASO.</t>
    </r>
  </si>
  <si>
    <t>ESPECIFICAÇÕES</t>
  </si>
  <si>
    <t>VLR UND</t>
  </si>
  <si>
    <t>QUANT.</t>
  </si>
  <si>
    <t>TOTAL ITEM - 1</t>
  </si>
  <si>
    <t>ITEM 2 - NATUREZA DA DESPESA - PASSAGENS</t>
  </si>
  <si>
    <t>TOTAL ITEM - 2</t>
  </si>
  <si>
    <t>ITEM 3 - NATUREZA DA DESPESA - SERVIÇOS DE TERCEIROS PESSOA JURÍDICA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</si>
  <si>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 xml:space="preserve">[Alguns exemplos - maiores detalhes ver Portaria Nº 448, de 13/09/2002 - da Secretaria do Tesouro Nacional]
</t>
    </r>
  </si>
  <si>
    <t>Link Portaria Nº448, de 13/09/2002 - da Secretaria do Tesouro Nacional</t>
  </si>
  <si>
    <r>
      <rPr>
        <sz val="10"/>
        <color theme="1"/>
        <rFont val="Calibri"/>
        <family val="2"/>
        <scheme val="minor"/>
      </rPr>
      <t>.Serviços de fornecimento de alimentação</t>
    </r>
    <r>
      <rPr>
        <sz val="8"/>
        <color rgb="FF000000"/>
        <rFont val="Calibri"/>
        <family val="2"/>
        <scheme val="minor"/>
      </rPr>
      <t xml:space="preserve"> [despesas com aquisição de refeiçoes preparadas, inclusive lanches e similares] </t>
    </r>
  </si>
  <si>
    <r>
      <rPr>
        <sz val="10"/>
        <color theme="1"/>
        <rFont val="Calibri"/>
        <family val="2"/>
        <scheme val="minor"/>
      </rPr>
      <t>.Manutenção e conservação de bens imoveis</t>
    </r>
    <r>
      <rPr>
        <sz val="9"/>
        <color indexed="8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[Reforma das Instalações Físicas do Laboratório]</t>
    </r>
  </si>
  <si>
    <r>
      <rPr>
        <sz val="10"/>
        <color theme="1"/>
        <rFont val="Calibri"/>
        <family val="2"/>
        <scheme val="minor"/>
      </rPr>
      <t>.Manutenção e conservação de maquinas e equipamentos</t>
    </r>
    <r>
      <rPr>
        <sz val="8"/>
        <color rgb="FF000000"/>
        <rFont val="Calibri"/>
        <family val="2"/>
        <scheme val="minor"/>
      </rPr>
      <t xml:space="preserve"> [serviços de reparos, consertos, revisões e adaptações de maq. Equipamentos_aparelhos medicos, hospitalares e laboratoriais, eletrodomesticos, equipamentos de segurança, graficos, agricola, e afins]</t>
    </r>
  </si>
  <si>
    <r>
      <rPr>
        <sz val="10"/>
        <color theme="1"/>
        <rFont val="Calibri"/>
        <family val="2"/>
        <scheme val="minor"/>
      </rPr>
      <t>.Manutenção e conservação de veículos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[serviços de reparos, consertos, revisões _alinhamentos, balanceamentos, estofamentos, funilaria, instalação eletrica, lanternagem, mecanica, pintura, franquia, e afins]</t>
    </r>
  </si>
  <si>
    <r>
      <rPr>
        <sz val="10"/>
        <rFont val="Calibri"/>
        <family val="2"/>
        <scheme val="minor"/>
      </rPr>
      <t>.Exposições, congressos e conferências</t>
    </r>
    <r>
      <rPr>
        <sz val="9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[despesas com conferencias, congressos, exposições, feiras, festejos populares, festivais e afins]</t>
    </r>
  </si>
  <si>
    <r>
      <rPr>
        <sz val="10"/>
        <rFont val="Calibri"/>
        <family val="2"/>
        <scheme val="minor"/>
      </rPr>
      <t xml:space="preserve">.Serviços gráficos </t>
    </r>
    <r>
      <rPr>
        <sz val="8"/>
        <rFont val="Calibri"/>
        <family val="2"/>
        <scheme val="minor"/>
      </rPr>
      <t>[serviços de artes graficas_confecção de impressos em geral, encadernação, boletins, folders, assemelhados e afins]</t>
    </r>
  </si>
  <si>
    <r>
      <rPr>
        <sz val="10"/>
        <rFont val="Calibri"/>
        <family val="2"/>
        <scheme val="minor"/>
      </rPr>
      <t xml:space="preserve">.Serviços de copias e reprodução de documentos </t>
    </r>
    <r>
      <rPr>
        <sz val="8"/>
        <rFont val="Calibri"/>
        <family val="2"/>
        <scheme val="minor"/>
      </rPr>
      <t xml:space="preserve">[serviços de reprodução de documentos, locação e manutenção de equip. reprografico] </t>
    </r>
  </si>
  <si>
    <t xml:space="preserve">.Serviços de comunicação em geral [Correios , publicação de editais, serviços de comunicação que não tenham carater de propaganda] </t>
  </si>
  <si>
    <t xml:space="preserve">.Serviços de analises e pesquisas científicas [analises mineral, analises de solo, analise químicas, coleta de dados em experimentos, tratamento e destinação de resíduos e afins.] </t>
  </si>
  <si>
    <r>
      <t xml:space="preserve">.Serviços de seguros em geral [seguros de natureza, inclusive cobertura de danos causados a pessoas, bens de terceiros, seguro obrigatorio de veículos.] </t>
    </r>
    <r>
      <rPr>
        <b/>
        <i/>
        <sz val="9"/>
        <color indexed="10"/>
        <rFont val="Calibri"/>
        <family val="2"/>
        <scheme val="minor"/>
      </rPr>
      <t>[R$ 15,00 por pessoa/por mês]</t>
    </r>
  </si>
  <si>
    <t>.Hospedagens [despesas com serviços de hospedagens e alimentação de servidores e convidados do governo em viagens oficiais pagos diretamente a estabelecimentos hoteleiros (quando não houver pagamento de diárias).]</t>
  </si>
  <si>
    <t>.Combustíveis e Lubrificantes Automotivos</t>
  </si>
  <si>
    <t xml:space="preserve">.Outros Serviços de Terceiros - Pessoa Jurídica </t>
  </si>
  <si>
    <t>.Outros Serviços de Terceiros - Pessoa Jurídica [despesas bancárias]</t>
  </si>
  <si>
    <t>TOTAL ITEM - 3</t>
  </si>
  <si>
    <t>ITEM 4 - NATUREZA DA DESPESA - MATERIAL DE CONSUMO</t>
  </si>
  <si>
    <r>
      <t>..Materiais de expediente</t>
    </r>
    <r>
      <rPr>
        <sz val="8"/>
        <color indexed="8"/>
        <rFont val="Calibri"/>
        <family val="2"/>
        <scheme val="minor"/>
      </rPr>
      <t xml:space="preserve"> [agenda, bandeija p/papeis, bloco de rascunho, calculadora, borracha, caderno, clipe, cola, grampo, granpeador, colchete, livro ata, plastico, porta lapis, regua, tesoura, toner, e afins]</t>
    </r>
  </si>
  <si>
    <r>
      <t>..Material de processamento de dados</t>
    </r>
    <r>
      <rPr>
        <sz val="8"/>
        <color indexed="8"/>
        <rFont val="Calibri"/>
        <family val="2"/>
        <scheme val="minor"/>
      </rPr>
      <t xml:space="preserve">  [cartuchos, capas plasticas, CD, mouse, peças e acessorios p/computador e periféricos, recarga de cartuchos, tonner, e afins.]</t>
    </r>
  </si>
  <si>
    <r>
      <t>..Generos de alimentação</t>
    </r>
    <r>
      <rPr>
        <sz val="8"/>
        <color indexed="8"/>
        <rFont val="Calibri"/>
        <family val="2"/>
        <scheme val="minor"/>
      </rPr>
      <t xml:space="preserve"> [açúcar, adoçantas, agua mineral, café, carnes em geral, cereais, chas, condimentos, frutas, gelo, legumes, refrigerantes, sucos, temperos, verduras e afins,]</t>
    </r>
  </si>
  <si>
    <r>
      <t>..Material químico</t>
    </r>
    <r>
      <rPr>
        <sz val="8"/>
        <color indexed="8"/>
        <rFont val="Calibri"/>
        <family val="2"/>
        <scheme val="minor"/>
      </rPr>
      <t xml:space="preserve"> [ácidos, inseticidas, produtos químicos p/tratamento dágua, reagentes químicos, sais, solventes, substancias utilizadas p/combater insetos, fungos, e bacterias e afins,]</t>
    </r>
  </si>
  <si>
    <r>
      <t>..Material laboratórial</t>
    </r>
    <r>
      <rPr>
        <sz val="8"/>
        <color indexed="8"/>
        <rFont val="Calibri"/>
        <family val="2"/>
        <scheme val="minor"/>
      </rPr>
      <t xml:space="preserve"> [almofarizes, bastões, bico de gas, calice, corantes, filtro de papeis, frascos, funis, lamina de vidro para microscopio, lampadas especiais, luvas de borracha, pinças, rolhas, vidraria, pipetas, proveta, termometro, tubo de ensaio e afins,]</t>
    </r>
  </si>
  <si>
    <r>
      <t>..Material hospitalar</t>
    </r>
    <r>
      <rPr>
        <sz val="8"/>
        <color indexed="8"/>
        <rFont val="Calibri"/>
        <family val="2"/>
        <scheme val="minor"/>
      </rPr>
      <t xml:space="preserve"> [Utilizados na área HOSPITALAR ou AMBULATORIAL, agulas, algodão, canulas, cateteres, compresas de gazes,  e afins,]</t>
    </r>
  </si>
  <si>
    <r>
      <t>..Uniformes, Tecidos e aviamentos</t>
    </r>
    <r>
      <rPr>
        <sz val="8"/>
        <color indexed="8"/>
        <rFont val="Calibri"/>
        <family val="2"/>
        <scheme val="minor"/>
      </rPr>
      <t xml:space="preserve"> [artigo de costura, aventais, calçados, calças, camisas, capas, chapeus, macacões, tecidos em geral, uniformes e afins,]</t>
    </r>
  </si>
  <si>
    <r>
      <t>..Material de Proteção e segurança</t>
    </r>
    <r>
      <rPr>
        <sz val="8"/>
        <color indexed="8"/>
        <rFont val="Calibri"/>
        <family val="2"/>
        <scheme val="minor"/>
      </rPr>
      <t xml:space="preserve"> [botas, cadeados, calçados especiais, capacetes, chaves, cintos, coletes, guarda-chuvas, lona, mangueira de lona, mascaras, óculos e afins,]</t>
    </r>
  </si>
  <si>
    <r>
      <t>..Material elétrico e eletrônico</t>
    </r>
    <r>
      <rPr>
        <sz val="8"/>
        <color indexed="8"/>
        <rFont val="Calibri"/>
        <family val="2"/>
        <scheme val="minor"/>
      </rPr>
      <t xml:space="preserve"> [benjamins, bocais, calhas, capacitores e resistores,chaves de ligação, condutores, dijuntor, interruptores, eliminador de pilhas, eletrodos, fios, cabos, fusiveis, lampadas, luminarias, pilhas, baterias, pinos, plugs, reatores, resistencias, starts, suportes, tomada de correntes e afins,]</t>
    </r>
  </si>
  <si>
    <r>
      <t>..Material para manutenção de veículos</t>
    </r>
    <r>
      <rPr>
        <sz val="8"/>
        <color indexed="8"/>
        <rFont val="Calibri"/>
        <family val="2"/>
        <scheme val="minor"/>
      </rPr>
      <t xml:space="preserve"> [amortecedor, bateria, borrachas, cabos de acelerador, camara de ar, plastilhas de freio, lonas, valvula, velas e afins,]</t>
    </r>
  </si>
  <si>
    <r>
      <t>..Sementes, mudas de plantas e insumos</t>
    </r>
    <r>
      <rPr>
        <sz val="8"/>
        <color indexed="8"/>
        <rFont val="Calibri"/>
        <family val="2"/>
        <scheme val="minor"/>
      </rPr>
      <t xml:space="preserve"> [adubos, borbulhas, bulbos, enxertos, fertilizantes, mudas, sementes, terra, xaxim e afins,]</t>
    </r>
  </si>
  <si>
    <r>
      <t>..Aquisição de software de base</t>
    </r>
    <r>
      <rPr>
        <sz val="8"/>
        <color indexed="8"/>
        <rFont val="Calibri"/>
        <family val="2"/>
        <scheme val="minor"/>
      </rPr>
      <t xml:space="preserve"> [que são incluidos na parte fisica do computador]</t>
    </r>
  </si>
  <si>
    <r>
      <t>..Material tecnico para seleção e treinamento</t>
    </r>
    <r>
      <rPr>
        <sz val="8"/>
        <color indexed="8"/>
        <rFont val="Calibri"/>
        <family val="2"/>
        <scheme val="minor"/>
      </rPr>
      <t xml:space="preserve"> [apostilas e similares, folhetos de orientação, livros, manuais explicativos, para candidatos e afins.]</t>
    </r>
  </si>
  <si>
    <r>
      <t xml:space="preserve">..Outros Materiais de Consumo </t>
    </r>
    <r>
      <rPr>
        <sz val="8"/>
        <color indexed="8"/>
        <rFont val="Calibri"/>
        <family val="2"/>
        <scheme val="minor"/>
      </rPr>
      <t>[que não classificados na Portaria do Tesouro Nacional nº 448/2002</t>
    </r>
  </si>
  <si>
    <t>TOTAL ITEM - 4</t>
  </si>
  <si>
    <t>ITEM 5 - NATUREZA DA DESPESA - DIÁRIAS</t>
  </si>
  <si>
    <t>ESPECIFICAÇÕES -[ ver detalhe dos valores na TABELA DE DIÁRIA DA UFMT]</t>
  </si>
  <si>
    <t>TABELA DE DIÁRIAS - VALORES DE REFERÊNCIA</t>
  </si>
  <si>
    <t>Diárias - Internacional</t>
  </si>
  <si>
    <t xml:space="preserve">Diárias - Nacionais </t>
  </si>
  <si>
    <t>TOTAL ITEM - 5</t>
  </si>
  <si>
    <t>ITEM 6 - NATUREZA DA DESPESA - SERVIÇOS TERCEIROS - PESSOA FÍSICA (TOTAL/VALOR BRUTO COM OS ENCARGOS DE INSS, ISSQN, E IR (SE FOR O CASO A DEDUZIR)</t>
  </si>
  <si>
    <t>Tabela Cálculo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</si>
  <si>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>[ver tabela de cálculo]</t>
    </r>
  </si>
  <si>
    <t>sub total prestadores de serviços</t>
  </si>
  <si>
    <t>Encargos sociais (20%) INSS - Patronal</t>
  </si>
  <si>
    <t>TOTAL ITEM - 6</t>
  </si>
  <si>
    <t>ITEM 7 - NATUREZA DA DESPESA - BOLSA PESQUISA [PROJETO CADASTRADO NA PROPeq] - VÍNCULO COM A UFMT</t>
  </si>
  <si>
    <t>TOTAL ITEM - 7</t>
  </si>
  <si>
    <t>NATUREZA DA DESPESA - BOLSA PESQUISA (PROJETO CADASTRADO NA PROPEQ)</t>
  </si>
  <si>
    <t>Coordenação</t>
  </si>
  <si>
    <t>TOTAL ITEM - 8</t>
  </si>
  <si>
    <t>ITEM 8 - NATUREZA DA DESPESA - BOLSA COM ENCARGOS (LEI 8958/1994)</t>
  </si>
  <si>
    <t>ESPECIFICAÇÕES [VALOR BRUTO]</t>
  </si>
  <si>
    <t>ITEM 9 - NATUREZA DA DESPESA - BOLSA INOVAÇÃO TECNOLÓGICA [LEI 13.243 DE 11/01/2016]</t>
  </si>
  <si>
    <t>TOTAL ITEM - 9</t>
  </si>
  <si>
    <t>ITEM 10 - NATUREZA DA DESPESA - BOLSA ESTÁGIO (LEI Nº 11.788/2008 - LEI DO ESTAGIO)</t>
  </si>
  <si>
    <t>LEI Nº 11.788/2008 - LEI DO ESTAGIO</t>
  </si>
  <si>
    <t>TOTAL ITEM -10</t>
  </si>
  <si>
    <r>
      <rPr>
        <b/>
        <sz val="10"/>
        <color theme="1"/>
        <rFont val="Calibri"/>
        <family val="2"/>
        <scheme val="minor"/>
      </rPr>
      <t>Aparelhos de medição e orientação</t>
    </r>
    <r>
      <rPr>
        <sz val="10"/>
        <color theme="1"/>
        <rFont val="Calibri"/>
        <family val="2"/>
        <scheme val="minor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agins.</t>
    </r>
  </si>
  <si>
    <t>Aparelhos e Equipamentos de Comunicação</t>
  </si>
  <si>
    <t xml:space="preserve"> </t>
  </si>
  <si>
    <t>Aparelhos, Equipamentos, Utensiílios Médico-Odontológico, laboratorial e Hospitalar</t>
  </si>
  <si>
    <t>Aparelhos e Equipamentos para Esportes e Diversões</t>
  </si>
  <si>
    <t>Aparelhos e Utensílios Domesticos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</si>
  <si>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</si>
  <si>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</si>
  <si>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</si>
  <si>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</si>
  <si>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Artisticos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</si>
  <si>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</si>
  <si>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</si>
  <si>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</si>
  <si>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</si>
  <si>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</si>
  <si>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</si>
  <si>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</si>
  <si>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eletricos</t>
  </si>
  <si>
    <t>Máquinas e Equipamentos Agrícola rodoviários</t>
  </si>
  <si>
    <t>Mobiliário em geral</t>
  </si>
  <si>
    <t>Outros Equipamentos e Materiais Permanentes</t>
  </si>
  <si>
    <t>....DOA (ATÉ 12%)</t>
  </si>
  <si>
    <t xml:space="preserve">TOTAL  GERAL </t>
  </si>
  <si>
    <t>MODELO DE PLANO DE TRABALHO - Versão 1/2025</t>
  </si>
  <si>
    <t>Curso de Pós-Graduação¹</t>
  </si>
  <si>
    <t>I.X</t>
  </si>
  <si>
    <t>I.XII</t>
  </si>
  <si>
    <t>I.VI</t>
  </si>
  <si>
    <t>TOTAL ITEM -11</t>
  </si>
  <si>
    <t>ITEM 1 - NATUREZA DA DESPESA - EQUIPAMENTO E MATERIAL PERMANENTE</t>
  </si>
  <si>
    <t>2-DESPESAS DE CAPITAL (INVESTIMENTO)</t>
  </si>
  <si>
    <t>1-DESPESAS DE CUSTEIOS</t>
  </si>
  <si>
    <t>TOTAL DO PROJETO BÁSICO [Itens 1 + 2 + 3 + 4 + 5 + 6 + 7 + 8 + 9 + 10 + 11) + (1+2]</t>
  </si>
  <si>
    <t>ITEM 2 - NATUREZA DA DESPESA - OBRAS E INSTALAÇÕES</t>
  </si>
  <si>
    <t>3 - TOTAL PROJETO BÁSICO</t>
  </si>
  <si>
    <t>4 - RESSARCIMENTO A UNIVERSIDADE PELOS SEUS BENS TANGÍVEIS E INTANGÍVEIS [Resolução CD 88/2024]</t>
  </si>
  <si>
    <t>ITEM 1 - NATUREZA DA DESPESA - RESSARCIMENTO A UFMT PELOS SEUS BENS TANGÍVEIS E INTANGÍVEIS</t>
  </si>
  <si>
    <t>5 - DESPESAS OPERACIONAIS ADMINSTRATIVAS (DOA) DA FUNDAÇÃO UNISELVA [Resolução CD 88/2024]</t>
  </si>
  <si>
    <t>V.I</t>
  </si>
  <si>
    <t>ITEM 1 - DESPESAS OPERACIONAIS ADMINSTRATIVAS (DOA) DA FUNDAÇÃO UNISELVA</t>
  </si>
  <si>
    <t>VI</t>
  </si>
  <si>
    <t>ITEM 11 - NATUREZA DA DESPESA - AUXÍLIO TRANSPORTE (LEI Nº 11.788/2008 - LEI DO ESTAGIO)</t>
  </si>
  <si>
    <t>Auxílio Transporte (Lei nº 11.788/2008 - Lei dos Estagiários)</t>
  </si>
  <si>
    <t>6 - TOTAL GERAL [PROJETO BÁSICO + RESSARCIMENTOS + DESPESAS OPERACIONAIS ADMINISTRATIVAS]</t>
  </si>
  <si>
    <t>Mês xx</t>
  </si>
  <si>
    <t>¹ Para Pós-Graduação e  Concursos, não se aplica o cadastramento no SIEx.</t>
  </si>
  <si>
    <t>mês x</t>
  </si>
  <si>
    <t>Terceiro Partícipe (quando houver)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</si>
</sst>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_ ;\-#,##0\ "/>
    <numFmt numFmtId="166" formatCode="mmm/d"/>
    <numFmt numFmtId="167" formatCode="&quot;R$&quot;\ #,##0.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sz val="6.5"/>
      <color theme="1"/>
      <name val="Helvetica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i/>
      <sz val="8.5"/>
      <color indexed="8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RIAL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44" fontId="0" fillId="0" borderId="42" xfId="2" applyFont="1" applyBorder="1" applyAlignment="1" applyProtection="1">
      <alignment horizontal="left" vertical="center" shrinkToFit="1"/>
      <protection locked="0"/>
    </xf>
    <xf numFmtId="44" fontId="4" fillId="0" borderId="42" xfId="2" applyFont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3" fontId="0" fillId="0" borderId="0" xfId="4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3" fontId="1" fillId="0" borderId="0" xfId="4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3" fontId="16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43" fontId="7" fillId="0" borderId="0" xfId="0" applyNumberFormat="1" applyFont="1" applyAlignment="1" applyProtection="1">
      <alignment vertical="center"/>
      <protection locked="0"/>
    </xf>
    <xf numFmtId="43" fontId="7" fillId="0" borderId="0" xfId="4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44" fontId="0" fillId="0" borderId="25" xfId="2" applyFont="1" applyBorder="1" applyAlignment="1" applyProtection="1">
      <alignment horizontal="left" vertical="center" shrinkToFit="1"/>
      <protection locked="0"/>
    </xf>
    <xf numFmtId="44" fontId="0" fillId="0" borderId="29" xfId="2" applyFont="1" applyBorder="1" applyAlignment="1" applyProtection="1">
      <alignment horizontal="left" vertical="center" shrinkToFit="1"/>
      <protection locked="0"/>
    </xf>
    <xf numFmtId="43" fontId="0" fillId="0" borderId="56" xfId="4" applyFont="1" applyBorder="1" applyAlignment="1" applyProtection="1">
      <alignment vertical="center" shrinkToFit="1"/>
      <protection locked="0"/>
    </xf>
    <xf numFmtId="44" fontId="0" fillId="0" borderId="15" xfId="2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0" fillId="0" borderId="0" xfId="0" applyNumberFormat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4" fillId="0" borderId="49" xfId="4" applyNumberFormat="1" applyFont="1" applyBorder="1" applyAlignment="1" applyProtection="1">
      <alignment horizontal="center" vertical="center" shrinkToFit="1"/>
      <protection locked="0"/>
    </xf>
    <xf numFmtId="165" fontId="0" fillId="0" borderId="49" xfId="4" applyNumberFormat="1" applyFont="1" applyBorder="1" applyAlignment="1" applyProtection="1">
      <alignment horizontal="center" vertical="center" shrinkToFit="1"/>
      <protection locked="0"/>
    </xf>
    <xf numFmtId="49" fontId="4" fillId="0" borderId="49" xfId="4" applyNumberFormat="1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165" fontId="4" fillId="0" borderId="42" xfId="4" applyNumberFormat="1" applyFont="1" applyBorder="1" applyAlignment="1" applyProtection="1">
      <alignment horizontal="center" vertical="center" shrinkToFit="1"/>
      <protection locked="0"/>
    </xf>
    <xf numFmtId="44" fontId="0" fillId="0" borderId="61" xfId="2" applyFont="1" applyBorder="1" applyAlignment="1" applyProtection="1">
      <alignment horizontal="left" vertical="center" shrinkToFit="1"/>
      <protection locked="0"/>
    </xf>
    <xf numFmtId="166" fontId="47" fillId="0" borderId="42" xfId="0" applyNumberFormat="1" applyFont="1" applyBorder="1" applyAlignment="1" applyProtection="1">
      <alignment horizontal="center" vertical="center" wrapText="1"/>
      <protection locked="0"/>
    </xf>
    <xf numFmtId="0" fontId="48" fillId="0" borderId="42" xfId="0" applyFont="1" applyBorder="1" applyAlignment="1" applyProtection="1">
      <alignment horizontal="center" vertical="center"/>
      <protection locked="0"/>
    </xf>
    <xf numFmtId="165" fontId="1" fillId="0" borderId="49" xfId="4" applyNumberFormat="1" applyFont="1" applyBorder="1" applyAlignment="1" applyProtection="1">
      <alignment horizontal="center" vertical="center" shrinkToFit="1"/>
      <protection locked="0"/>
    </xf>
    <xf numFmtId="165" fontId="1" fillId="0" borderId="49" xfId="4" applyNumberFormat="1" applyFont="1" applyBorder="1" applyAlignment="1" applyProtection="1">
      <alignment horizontal="center" vertical="center"/>
      <protection locked="0"/>
    </xf>
    <xf numFmtId="49" fontId="1" fillId="0" borderId="49" xfId="4" applyNumberFormat="1" applyFont="1" applyBorder="1" applyAlignment="1" applyProtection="1">
      <alignment horizontal="center" vertical="center" shrinkToFit="1"/>
      <protection locked="0"/>
    </xf>
    <xf numFmtId="9" fontId="4" fillId="0" borderId="42" xfId="4" applyNumberFormat="1" applyFont="1" applyBorder="1" applyAlignment="1" applyProtection="1">
      <alignment horizontal="center" vertical="center" shrinkToFit="1"/>
      <protection locked="0"/>
    </xf>
    <xf numFmtId="0" fontId="48" fillId="0" borderId="63" xfId="0" applyFont="1" applyBorder="1" applyAlignment="1" applyProtection="1">
      <alignment horizontal="center" vertical="center"/>
      <protection locked="0"/>
    </xf>
    <xf numFmtId="0" fontId="45" fillId="0" borderId="42" xfId="0" applyFont="1" applyBorder="1" applyAlignment="1" applyProtection="1">
      <alignment horizontal="center" vertical="center"/>
      <protection locked="0"/>
    </xf>
    <xf numFmtId="17" fontId="50" fillId="0" borderId="53" xfId="0" applyNumberFormat="1" applyFont="1" applyBorder="1" applyAlignment="1" applyProtection="1">
      <alignment horizontal="center" vertical="center" shrinkToFit="1"/>
      <protection locked="0"/>
    </xf>
    <xf numFmtId="43" fontId="4" fillId="0" borderId="53" xfId="4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41" fillId="0" borderId="66" xfId="0" applyFont="1" applyBorder="1" applyAlignment="1" applyProtection="1">
      <alignment horizontal="center" vertical="center" wrapText="1"/>
      <protection locked="0"/>
    </xf>
    <xf numFmtId="165" fontId="1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165" fontId="1" fillId="4" borderId="42" xfId="4" applyNumberFormat="1" applyFont="1" applyFill="1" applyBorder="1" applyAlignment="1" applyProtection="1">
      <alignment horizontal="center" vertical="center" shrinkToFit="1"/>
      <protection locked="0"/>
    </xf>
    <xf numFmtId="165" fontId="4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50" fillId="0" borderId="42" xfId="0" applyFont="1" applyBorder="1" applyAlignment="1" applyProtection="1">
      <alignment horizontal="center" vertical="center"/>
      <protection locked="0"/>
    </xf>
    <xf numFmtId="44" fontId="1" fillId="0" borderId="46" xfId="2" applyFont="1" applyBorder="1" applyAlignment="1" applyProtection="1">
      <alignment horizontal="left" vertical="center" shrinkToFit="1"/>
    </xf>
    <xf numFmtId="44" fontId="1" fillId="3" borderId="11" xfId="2" applyFont="1" applyFill="1" applyBorder="1" applyAlignment="1" applyProtection="1">
      <alignment horizontal="left" vertical="center" shrinkToFit="1"/>
    </xf>
    <xf numFmtId="44" fontId="1" fillId="0" borderId="42" xfId="2" applyFont="1" applyBorder="1" applyAlignment="1" applyProtection="1">
      <alignment horizontal="left" vertical="center" shrinkToFit="1"/>
      <protection locked="0"/>
    </xf>
    <xf numFmtId="44" fontId="1" fillId="4" borderId="42" xfId="2" applyFont="1" applyFill="1" applyBorder="1" applyAlignment="1" applyProtection="1">
      <alignment horizontal="left" vertical="center" shrinkToFit="1"/>
      <protection locked="0"/>
    </xf>
    <xf numFmtId="44" fontId="1" fillId="0" borderId="42" xfId="2" applyFont="1" applyBorder="1" applyAlignment="1" applyProtection="1">
      <alignment horizontal="left" vertical="center"/>
      <protection locked="0"/>
    </xf>
    <xf numFmtId="44" fontId="4" fillId="4" borderId="42" xfId="2" applyFont="1" applyFill="1" applyBorder="1" applyAlignment="1" applyProtection="1">
      <alignment horizontal="left" vertical="center" shrinkToFit="1"/>
      <protection locked="0"/>
    </xf>
    <xf numFmtId="44" fontId="4" fillId="0" borderId="64" xfId="2" applyFont="1" applyBorder="1" applyAlignment="1" applyProtection="1">
      <alignment horizontal="left" vertical="center" shrinkToFit="1"/>
      <protection locked="0"/>
    </xf>
    <xf numFmtId="44" fontId="0" fillId="0" borderId="65" xfId="2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44" fontId="0" fillId="0" borderId="49" xfId="2" applyFont="1" applyBorder="1" applyAlignment="1" applyProtection="1">
      <alignment horizontal="center" vertical="center" shrinkToFit="1"/>
      <protection locked="0"/>
    </xf>
    <xf numFmtId="44" fontId="0" fillId="0" borderId="49" xfId="2" applyFont="1" applyBorder="1" applyAlignment="1" applyProtection="1">
      <alignment vertical="center" shrinkToFi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44" fontId="1" fillId="0" borderId="56" xfId="2" applyFont="1" applyBorder="1" applyAlignment="1" applyProtection="1">
      <alignment horizontal="left" vertical="center" shrinkToFit="1"/>
      <protection locked="0"/>
    </xf>
    <xf numFmtId="44" fontId="1" fillId="0" borderId="57" xfId="2" applyFont="1" applyBorder="1" applyAlignment="1" applyProtection="1">
      <alignment horizontal="left" vertical="center" shrinkToFit="1"/>
      <protection locked="0"/>
    </xf>
    <xf numFmtId="44" fontId="47" fillId="4" borderId="58" xfId="2" applyFont="1" applyFill="1" applyBorder="1" applyAlignment="1" applyProtection="1">
      <alignment horizontal="left" vertical="center" shrinkToFit="1"/>
      <protection locked="0"/>
    </xf>
    <xf numFmtId="44" fontId="1" fillId="3" borderId="37" xfId="2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4" fontId="1" fillId="0" borderId="58" xfId="2" applyFont="1" applyBorder="1" applyAlignment="1" applyProtection="1">
      <alignment horizontal="left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" fillId="2" borderId="17" xfId="1" applyFill="1" applyBorder="1" applyAlignment="1" applyProtection="1">
      <alignment horizontal="left" vertical="center" wrapText="1"/>
      <protection locked="0"/>
    </xf>
    <xf numFmtId="0" fontId="2" fillId="2" borderId="16" xfId="1" applyFill="1" applyBorder="1" applyAlignment="1" applyProtection="1">
      <alignment horizontal="left" vertical="center" wrapText="1"/>
      <protection locked="0"/>
    </xf>
    <xf numFmtId="0" fontId="34" fillId="2" borderId="17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4" fontId="1" fillId="0" borderId="46" xfId="2" applyFont="1" applyBorder="1" applyAlignment="1" applyProtection="1">
      <alignment horizontal="left" vertical="center" shrinkToFit="1"/>
      <protection locked="0"/>
    </xf>
    <xf numFmtId="44" fontId="1" fillId="3" borderId="11" xfId="2" applyFont="1" applyFill="1" applyBorder="1" applyAlignment="1" applyProtection="1">
      <alignment horizontal="left" vertical="center" shrinkToFit="1"/>
      <protection locked="0"/>
    </xf>
    <xf numFmtId="44" fontId="1" fillId="0" borderId="11" xfId="2" applyFont="1" applyBorder="1" applyAlignment="1" applyProtection="1">
      <alignment horizontal="left" vertical="center" shrinkToFit="1"/>
      <protection locked="0"/>
    </xf>
    <xf numFmtId="44" fontId="0" fillId="3" borderId="11" xfId="2" applyFont="1" applyFill="1" applyBorder="1" applyAlignment="1" applyProtection="1">
      <alignment horizontal="left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44" fontId="0" fillId="4" borderId="16" xfId="2" applyFont="1" applyFill="1" applyBorder="1" applyAlignment="1" applyProtection="1">
      <alignment horizontal="center" vertical="center"/>
      <protection locked="0"/>
    </xf>
    <xf numFmtId="44" fontId="0" fillId="0" borderId="11" xfId="2" applyFont="1" applyBorder="1" applyAlignment="1" applyProtection="1">
      <alignment horizontal="left" vertical="center" shrinkToFit="1"/>
      <protection locked="0"/>
    </xf>
    <xf numFmtId="44" fontId="0" fillId="3" borderId="37" xfId="2" applyFont="1" applyFill="1" applyBorder="1" applyAlignment="1" applyProtection="1">
      <alignment horizontal="left" vertical="center" shrinkToFit="1"/>
      <protection locked="0"/>
    </xf>
    <xf numFmtId="0" fontId="34" fillId="2" borderId="10" xfId="0" applyFont="1" applyFill="1" applyBorder="1" applyAlignment="1" applyProtection="1">
      <alignment horizontal="center" vertical="center"/>
      <protection locked="0"/>
    </xf>
    <xf numFmtId="43" fontId="16" fillId="0" borderId="4" xfId="4" applyFont="1" applyBorder="1" applyAlignment="1" applyProtection="1">
      <alignment vertical="center"/>
      <protection locked="0"/>
    </xf>
    <xf numFmtId="165" fontId="0" fillId="0" borderId="4" xfId="4" applyNumberFormat="1" applyFont="1" applyBorder="1" applyAlignment="1" applyProtection="1">
      <alignment horizontal="center" vertical="center"/>
      <protection locked="0"/>
    </xf>
    <xf numFmtId="43" fontId="0" fillId="0" borderId="11" xfId="4" applyFont="1" applyBorder="1" applyAlignment="1" applyProtection="1">
      <alignment horizontal="center" vertical="center"/>
      <protection locked="0"/>
    </xf>
    <xf numFmtId="43" fontId="0" fillId="0" borderId="4" xfId="4" applyFont="1" applyBorder="1" applyAlignment="1" applyProtection="1">
      <alignment vertical="center"/>
      <protection locked="0"/>
    </xf>
    <xf numFmtId="43" fontId="0" fillId="3" borderId="11" xfId="4" applyFont="1" applyFill="1" applyBorder="1" applyAlignment="1" applyProtection="1">
      <alignment horizontal="center" vertical="center"/>
      <protection locked="0"/>
    </xf>
    <xf numFmtId="44" fontId="0" fillId="4" borderId="11" xfId="2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44" fontId="0" fillId="0" borderId="56" xfId="2" applyFont="1" applyBorder="1" applyAlignment="1" applyProtection="1">
      <alignment horizontal="left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54" fillId="4" borderId="33" xfId="0" applyFont="1" applyFill="1" applyBorder="1" applyAlignment="1" applyProtection="1">
      <alignment horizontal="center" vertical="center" wrapText="1"/>
      <protection locked="0"/>
    </xf>
    <xf numFmtId="0" fontId="54" fillId="4" borderId="21" xfId="0" applyFont="1" applyFill="1" applyBorder="1" applyAlignment="1" applyProtection="1">
      <alignment horizontal="center" vertical="center" wrapText="1"/>
      <protection locked="0"/>
    </xf>
    <xf numFmtId="44" fontId="1" fillId="4" borderId="78" xfId="2" applyFont="1" applyFill="1" applyBorder="1" applyAlignment="1" applyProtection="1">
      <alignment horizontal="left" vertical="center" wrapText="1" shrinkToFit="1"/>
      <protection locked="0"/>
    </xf>
    <xf numFmtId="44" fontId="1" fillId="3" borderId="16" xfId="2" applyFont="1" applyFill="1" applyBorder="1" applyAlignment="1" applyProtection="1">
      <alignment horizontal="left" vertical="center" shrinkToFi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4" fontId="3" fillId="0" borderId="0" xfId="2" applyFont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3" fontId="3" fillId="0" borderId="22" xfId="4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50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44" fontId="0" fillId="0" borderId="60" xfId="2" applyFont="1" applyBorder="1" applyAlignment="1" applyProtection="1">
      <alignment horizontal="left" vertical="center" shrinkToFit="1"/>
      <protection locked="0"/>
    </xf>
    <xf numFmtId="44" fontId="3" fillId="0" borderId="22" xfId="2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43" fontId="0" fillId="0" borderId="22" xfId="4" applyFont="1" applyBorder="1" applyAlignment="1" applyProtection="1">
      <alignment vertical="center" shrinkToFit="1"/>
      <protection locked="0"/>
    </xf>
    <xf numFmtId="43" fontId="0" fillId="0" borderId="4" xfId="4" applyFont="1" applyBorder="1" applyAlignment="1" applyProtection="1">
      <alignment vertical="center" shrinkToFit="1"/>
      <protection locked="0"/>
    </xf>
    <xf numFmtId="43" fontId="3" fillId="0" borderId="4" xfId="4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44" fontId="0" fillId="0" borderId="4" xfId="2" applyFont="1" applyBorder="1" applyAlignment="1" applyProtection="1">
      <alignment vertical="center" shrinkToFit="1"/>
      <protection locked="0"/>
    </xf>
    <xf numFmtId="44" fontId="3" fillId="0" borderId="4" xfId="2" applyFont="1" applyBorder="1" applyAlignment="1" applyProtection="1">
      <alignment vertical="center" shrinkToFit="1"/>
      <protection locked="0"/>
    </xf>
    <xf numFmtId="44" fontId="19" fillId="3" borderId="19" xfId="2" applyFont="1" applyFill="1" applyBorder="1" applyAlignment="1">
      <alignment horizontal="center" vertical="center" shrinkToFit="1"/>
    </xf>
    <xf numFmtId="44" fontId="3" fillId="3" borderId="36" xfId="2" applyFont="1" applyFill="1" applyBorder="1" applyAlignment="1">
      <alignment horizontal="left" vertical="center" shrinkToFi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2" fontId="0" fillId="0" borderId="42" xfId="0" applyNumberFormat="1" applyBorder="1" applyAlignment="1" applyProtection="1">
      <alignment vertical="center"/>
      <protection locked="0"/>
    </xf>
    <xf numFmtId="44" fontId="0" fillId="0" borderId="42" xfId="2" applyFont="1" applyBorder="1" applyAlignment="1" applyProtection="1">
      <alignment vertical="center" shrinkToFit="1"/>
      <protection locked="0"/>
    </xf>
    <xf numFmtId="2" fontId="0" fillId="0" borderId="42" xfId="4" applyNumberFormat="1" applyFont="1" applyBorder="1" applyAlignment="1" applyProtection="1">
      <alignment horizontal="center" vertical="center" wrapText="1"/>
      <protection locked="0"/>
    </xf>
    <xf numFmtId="2" fontId="0" fillId="0" borderId="42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4" fontId="0" fillId="0" borderId="4" xfId="2" applyFont="1" applyBorder="1" applyAlignment="1" applyProtection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4" fillId="4" borderId="42" xfId="0" applyFont="1" applyFill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19" fillId="0" borderId="61" xfId="0" applyFont="1" applyBorder="1" applyAlignment="1" applyProtection="1">
      <alignment horizontal="left" vertical="center" wrapText="1"/>
      <protection locked="0"/>
    </xf>
    <xf numFmtId="0" fontId="19" fillId="0" borderId="54" xfId="0" applyFont="1" applyBorder="1" applyAlignment="1" applyProtection="1">
      <alignment horizontal="left" vertical="center" wrapText="1"/>
      <protection locked="0"/>
    </xf>
    <xf numFmtId="0" fontId="19" fillId="0" borderId="72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justify" vertical="center" wrapText="1"/>
      <protection locked="0"/>
    </xf>
    <xf numFmtId="0" fontId="4" fillId="0" borderId="39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justify" vertical="center" wrapText="1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38" xfId="0" applyFont="1" applyBorder="1" applyAlignment="1" applyProtection="1">
      <alignment horizontal="justify" vertical="center" wrapText="1"/>
      <protection locked="0"/>
    </xf>
    <xf numFmtId="0" fontId="4" fillId="0" borderId="44" xfId="0" applyFont="1" applyBorder="1" applyAlignment="1" applyProtection="1">
      <alignment horizontal="justify" vertical="center" wrapText="1"/>
      <protection locked="0"/>
    </xf>
    <xf numFmtId="0" fontId="45" fillId="0" borderId="42" xfId="0" applyFont="1" applyBorder="1" applyAlignment="1" applyProtection="1">
      <alignment horizontal="center" vertical="center" wrapText="1"/>
      <protection locked="0"/>
    </xf>
    <xf numFmtId="44" fontId="45" fillId="0" borderId="42" xfId="2" applyFont="1" applyBorder="1" applyAlignment="1" applyProtection="1">
      <alignment horizontal="center" vertical="center" shrinkToFit="1"/>
      <protection locked="0"/>
    </xf>
    <xf numFmtId="44" fontId="45" fillId="0" borderId="49" xfId="2" applyFont="1" applyBorder="1" applyAlignment="1" applyProtection="1">
      <alignment horizontal="center" vertical="center" shrinkToFit="1"/>
      <protection locked="0"/>
    </xf>
    <xf numFmtId="44" fontId="45" fillId="0" borderId="59" xfId="2" applyFont="1" applyBorder="1" applyAlignment="1" applyProtection="1">
      <alignment horizontal="center" vertical="center" shrinkToFit="1"/>
      <protection locked="0"/>
    </xf>
    <xf numFmtId="44" fontId="45" fillId="0" borderId="60" xfId="2" applyFont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44" fontId="0" fillId="0" borderId="22" xfId="2" applyFont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78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9" fontId="0" fillId="0" borderId="42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44" fontId="0" fillId="0" borderId="14" xfId="2" applyFont="1" applyBorder="1" applyAlignment="1" applyProtection="1">
      <alignment horizontal="center" vertical="center" shrinkToFit="1"/>
      <protection locked="0"/>
    </xf>
    <xf numFmtId="44" fontId="0" fillId="0" borderId="15" xfId="2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4" fontId="3" fillId="3" borderId="10" xfId="2" applyFont="1" applyFill="1" applyBorder="1" applyAlignment="1" applyProtection="1">
      <alignment horizontal="center" vertical="center" shrinkToFit="1"/>
      <protection locked="0"/>
    </xf>
    <xf numFmtId="44" fontId="3" fillId="3" borderId="15" xfId="2" applyFont="1" applyFill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1" fillId="0" borderId="42" xfId="0" applyFont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47" fillId="0" borderId="45" xfId="0" applyFont="1" applyBorder="1" applyAlignment="1" applyProtection="1">
      <alignment horizontal="center" vertical="center" wrapText="1"/>
      <protection locked="0"/>
    </xf>
    <xf numFmtId="43" fontId="0" fillId="0" borderId="0" xfId="4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4" fontId="0" fillId="0" borderId="10" xfId="2" applyFont="1" applyBorder="1" applyAlignment="1" applyProtection="1">
      <alignment horizontal="center" vertical="center" shrinkToFit="1"/>
    </xf>
    <xf numFmtId="44" fontId="0" fillId="0" borderId="15" xfId="2" applyFont="1" applyBorder="1" applyAlignment="1" applyProtection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3" fontId="3" fillId="2" borderId="4" xfId="4" applyFont="1" applyFill="1" applyBorder="1" applyAlignment="1" applyProtection="1">
      <alignment horizontal="center" vertical="center" wrapText="1"/>
      <protection locked="0"/>
    </xf>
    <xf numFmtId="43" fontId="3" fillId="2" borderId="17" xfId="4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3" xfId="0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52" fillId="0" borderId="61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72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center" vertical="center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7" fontId="50" fillId="0" borderId="42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69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0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1" xfId="0" applyNumberFormat="1" applyFont="1" applyBorder="1" applyAlignment="1" applyProtection="1">
      <alignment horizontal="center" vertical="center" wrapText="1" shrinkToFit="1"/>
      <protection locked="0"/>
    </xf>
    <xf numFmtId="0" fontId="39" fillId="2" borderId="4" xfId="0" applyFont="1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167" fontId="53" fillId="0" borderId="4" xfId="2" applyNumberFormat="1" applyFont="1" applyBorder="1" applyAlignment="1" applyProtection="1">
      <alignment horizontal="center" vertical="center" wrapText="1"/>
    </xf>
    <xf numFmtId="167" fontId="53" fillId="0" borderId="10" xfId="2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44" fontId="3" fillId="2" borderId="22" xfId="2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6" fillId="0" borderId="42" xfId="0" applyFont="1" applyBorder="1" applyAlignment="1" applyProtection="1">
      <alignment horizontal="left" vertical="center"/>
      <protection locked="0"/>
    </xf>
    <xf numFmtId="0" fontId="49" fillId="0" borderId="40" xfId="0" applyFont="1" applyBorder="1" applyAlignment="1" applyProtection="1">
      <alignment horizontal="center" vertical="center" wrapText="1"/>
      <protection locked="0"/>
    </xf>
    <xf numFmtId="0" fontId="49" fillId="0" borderId="39" xfId="0" applyFont="1" applyBorder="1" applyAlignment="1" applyProtection="1">
      <alignment horizontal="center" vertical="center" wrapText="1"/>
      <protection locked="0"/>
    </xf>
    <xf numFmtId="0" fontId="49" fillId="0" borderId="43" xfId="0" applyFont="1" applyBorder="1" applyAlignment="1" applyProtection="1">
      <alignment horizontal="center" vertical="center" wrapText="1"/>
      <protection locked="0"/>
    </xf>
    <xf numFmtId="0" fontId="49" fillId="0" borderId="41" xfId="0" applyFont="1" applyBorder="1" applyAlignment="1" applyProtection="1">
      <alignment horizontal="center" vertical="center" wrapText="1"/>
      <protection locked="0"/>
    </xf>
    <xf numFmtId="0" fontId="49" fillId="0" borderId="38" xfId="0" applyFont="1" applyBorder="1" applyAlignment="1" applyProtection="1">
      <alignment horizontal="center" vertical="center" wrapText="1"/>
      <protection locked="0"/>
    </xf>
    <xf numFmtId="0" fontId="49" fillId="0" borderId="4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5" fillId="2" borderId="7" xfId="0" applyFont="1" applyFill="1" applyBorder="1" applyAlignment="1" applyProtection="1">
      <alignment horizontal="left" vertical="center"/>
      <protection locked="0"/>
    </xf>
    <xf numFmtId="0" fontId="45" fillId="2" borderId="8" xfId="0" applyFont="1" applyFill="1" applyBorder="1" applyAlignment="1" applyProtection="1">
      <alignment horizontal="left" vertical="center"/>
      <protection locked="0"/>
    </xf>
    <xf numFmtId="0" fontId="45" fillId="2" borderId="9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4" fillId="0" borderId="6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9" fillId="0" borderId="67" xfId="0" applyFont="1" applyBorder="1" applyAlignment="1" applyProtection="1">
      <alignment horizontal="left" vertical="center" wrapText="1"/>
      <protection locked="0"/>
    </xf>
    <xf numFmtId="0" fontId="19" fillId="0" borderId="68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44" fontId="18" fillId="0" borderId="4" xfId="2" applyFont="1" applyBorder="1" applyAlignment="1" applyProtection="1">
      <alignment horizontal="left" vertical="center" shrinkToFi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4" fontId="3" fillId="3" borderId="10" xfId="2" applyFont="1" applyFill="1" applyBorder="1" applyAlignment="1" applyProtection="1">
      <alignment horizontal="center" vertical="center"/>
    </xf>
    <xf numFmtId="44" fontId="3" fillId="3" borderId="15" xfId="2" applyFont="1" applyFill="1" applyBorder="1" applyAlignment="1" applyProtection="1">
      <alignment horizontal="center" vertical="center"/>
    </xf>
    <xf numFmtId="44" fontId="0" fillId="0" borderId="14" xfId="2" applyFont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44" fontId="3" fillId="3" borderId="4" xfId="2" applyFont="1" applyFill="1" applyBorder="1" applyAlignment="1" applyProtection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44" fontId="3" fillId="0" borderId="7" xfId="2" applyFont="1" applyBorder="1" applyAlignment="1" applyProtection="1">
      <alignment horizontal="left" vertical="center" shrinkToFit="1"/>
      <protection locked="0"/>
    </xf>
    <xf numFmtId="44" fontId="3" fillId="0" borderId="8" xfId="2" applyFont="1" applyBorder="1" applyAlignment="1" applyProtection="1">
      <alignment horizontal="left" vertical="center" shrinkToFit="1"/>
      <protection locked="0"/>
    </xf>
    <xf numFmtId="44" fontId="3" fillId="0" borderId="9" xfId="2" applyFont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 applyProtection="1">
      <alignment horizontal="left" vertical="center"/>
      <protection locked="0"/>
    </xf>
    <xf numFmtId="0" fontId="0" fillId="4" borderId="42" xfId="0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29" fillId="2" borderId="23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left" vertical="center"/>
      <protection locked="0"/>
    </xf>
    <xf numFmtId="0" fontId="29" fillId="2" borderId="6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4" fontId="4" fillId="0" borderId="62" xfId="0" applyNumberFormat="1" applyFont="1" applyBorder="1" applyAlignment="1" applyProtection="1">
      <alignment horizontal="left" vertical="center"/>
      <protection locked="0"/>
    </xf>
    <xf numFmtId="0" fontId="21" fillId="0" borderId="62" xfId="0" applyFont="1" applyBorder="1" applyAlignment="1" applyProtection="1">
      <alignment horizontal="justify" vertical="center" wrapText="1"/>
      <protection locked="0"/>
    </xf>
    <xf numFmtId="0" fontId="21" fillId="0" borderId="42" xfId="0" applyFont="1" applyBorder="1" applyAlignment="1" applyProtection="1">
      <alignment horizontal="justify" vertical="center" wrapText="1"/>
      <protection locked="0"/>
    </xf>
    <xf numFmtId="0" fontId="29" fillId="2" borderId="47" xfId="0" applyFont="1" applyFill="1" applyBorder="1" applyAlignment="1" applyProtection="1">
      <alignment horizontal="left" vertical="center"/>
      <protection locked="0"/>
    </xf>
    <xf numFmtId="0" fontId="29" fillId="2" borderId="17" xfId="0" applyFont="1" applyFill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justify" vertical="center" wrapText="1"/>
      <protection locked="0"/>
    </xf>
    <xf numFmtId="0" fontId="6" fillId="0" borderId="42" xfId="0" applyFont="1" applyBorder="1" applyAlignment="1" applyProtection="1">
      <alignment horizontal="justify" vertical="center" wrapText="1"/>
      <protection locked="0"/>
    </xf>
    <xf numFmtId="0" fontId="36" fillId="2" borderId="13" xfId="1" applyFont="1" applyFill="1" applyBorder="1" applyAlignment="1" applyProtection="1">
      <alignment horizontal="left" vertical="center" wrapText="1"/>
      <protection locked="0"/>
    </xf>
    <xf numFmtId="0" fontId="36" fillId="2" borderId="14" xfId="1" applyFont="1" applyFill="1" applyBorder="1" applyAlignment="1" applyProtection="1">
      <alignment horizontal="left" vertical="center" wrapText="1"/>
      <protection locked="0"/>
    </xf>
    <xf numFmtId="0" fontId="36" fillId="2" borderId="15" xfId="1" applyFont="1" applyFill="1" applyBorder="1" applyAlignment="1" applyProtection="1">
      <alignment horizontal="left" vertical="center" wrapText="1"/>
      <protection locked="0"/>
    </xf>
    <xf numFmtId="0" fontId="21" fillId="0" borderId="62" xfId="0" applyFont="1" applyBorder="1" applyAlignment="1" applyProtection="1">
      <alignment horizontal="justify" vertical="center"/>
      <protection locked="0"/>
    </xf>
    <xf numFmtId="0" fontId="21" fillId="0" borderId="42" xfId="0" applyFont="1" applyBorder="1" applyAlignment="1" applyProtection="1">
      <alignment horizontal="justify" vertical="center"/>
      <protection locked="0"/>
    </xf>
    <xf numFmtId="0" fontId="22" fillId="3" borderId="48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justify" vertical="center" wrapText="1"/>
      <protection locked="0"/>
    </xf>
    <xf numFmtId="0" fontId="5" fillId="0" borderId="42" xfId="0" applyFont="1" applyBorder="1" applyAlignment="1" applyProtection="1">
      <alignment horizontal="justify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55" fillId="5" borderId="33" xfId="0" applyFont="1" applyFill="1" applyBorder="1" applyAlignment="1" applyProtection="1">
      <alignment horizontal="center" vertical="center" wrapText="1"/>
      <protection locked="0"/>
    </xf>
    <xf numFmtId="0" fontId="55" fillId="5" borderId="21" xfId="0" applyFont="1" applyFill="1" applyBorder="1" applyAlignment="1" applyProtection="1">
      <alignment horizontal="center" vertical="center" wrapText="1"/>
      <protection locked="0"/>
    </xf>
    <xf numFmtId="0" fontId="55" fillId="5" borderId="78" xfId="0" applyFont="1" applyFill="1" applyBorder="1" applyAlignment="1" applyProtection="1">
      <alignment horizontal="center" vertical="center" wrapText="1"/>
      <protection locked="0"/>
    </xf>
    <xf numFmtId="0" fontId="29" fillId="2" borderId="13" xfId="0" applyFont="1" applyFill="1" applyBorder="1" applyAlignment="1" applyProtection="1">
      <alignment horizontal="left" vertical="center" wrapText="1"/>
      <protection locked="0"/>
    </xf>
    <xf numFmtId="0" fontId="29" fillId="2" borderId="14" xfId="0" applyFont="1" applyFill="1" applyBorder="1" applyAlignment="1" applyProtection="1">
      <alignment horizontal="left" vertical="center" wrapText="1"/>
      <protection locked="0"/>
    </xf>
    <xf numFmtId="0" fontId="29" fillId="2" borderId="15" xfId="0" applyFont="1" applyFill="1" applyBorder="1" applyAlignment="1" applyProtection="1">
      <alignment horizontal="left" vertical="center" wrapText="1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9" fillId="2" borderId="14" xfId="0" applyFont="1" applyFill="1" applyBorder="1" applyAlignment="1" applyProtection="1">
      <alignment horizontal="left" vertical="center"/>
      <protection locked="0"/>
    </xf>
    <xf numFmtId="0" fontId="29" fillId="2" borderId="15" xfId="0" applyFont="1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6" fillId="2" borderId="13" xfId="0" applyFont="1" applyFill="1" applyBorder="1" applyAlignment="1" applyProtection="1">
      <alignment horizontal="center" vertical="center" wrapText="1"/>
      <protection locked="0"/>
    </xf>
    <xf numFmtId="0" fontId="46" fillId="2" borderId="14" xfId="0" applyFont="1" applyFill="1" applyBorder="1" applyAlignment="1" applyProtection="1">
      <alignment horizontal="center" vertical="center" wrapText="1"/>
      <protection locked="0"/>
    </xf>
    <xf numFmtId="0" fontId="46" fillId="2" borderId="15" xfId="0" applyFont="1" applyFill="1" applyBorder="1" applyAlignment="1" applyProtection="1">
      <alignment horizontal="center" vertical="center" wrapText="1"/>
      <protection locked="0"/>
    </xf>
    <xf numFmtId="0" fontId="27" fillId="3" borderId="25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28" xfId="0" applyFont="1" applyFill="1" applyBorder="1" applyAlignment="1" applyProtection="1">
      <alignment horizontal="center" vertical="center"/>
      <protection locked="0"/>
    </xf>
    <xf numFmtId="0" fontId="27" fillId="3" borderId="35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31" fillId="2" borderId="23" xfId="1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 applyProtection="1">
      <alignment horizontal="left" vertical="center" wrapText="1"/>
      <protection locked="0"/>
    </xf>
    <xf numFmtId="0" fontId="22" fillId="2" borderId="35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right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24" fillId="4" borderId="13" xfId="0" applyFont="1" applyFill="1" applyBorder="1" applyAlignment="1" applyProtection="1">
      <alignment horizontal="right" vertical="center"/>
      <protection locked="0"/>
    </xf>
    <xf numFmtId="0" fontId="24" fillId="4" borderId="14" xfId="0" applyFont="1" applyFill="1" applyBorder="1" applyAlignment="1" applyProtection="1">
      <alignment horizontal="right" vertical="center"/>
      <protection locked="0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8" xfId="0" applyFont="1" applyBorder="1" applyAlignment="1" applyProtection="1">
      <alignment horizontal="left" vertical="center"/>
      <protection locked="0"/>
    </xf>
    <xf numFmtId="0" fontId="37" fillId="0" borderId="14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4" fillId="0" borderId="76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vertical="center" wrapText="1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45" fillId="3" borderId="18" xfId="0" applyFont="1" applyFill="1" applyBorder="1" applyAlignment="1" applyProtection="1">
      <alignment horizontal="center" vertical="center"/>
      <protection locked="0"/>
    </xf>
    <xf numFmtId="0" fontId="45" fillId="3" borderId="0" xfId="0" applyFont="1" applyFill="1" applyAlignment="1" applyProtection="1">
      <alignment horizontal="center" vertical="center"/>
      <protection locked="0"/>
    </xf>
    <xf numFmtId="0" fontId="45" fillId="3" borderId="2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46" fillId="3" borderId="23" xfId="0" applyFont="1" applyFill="1" applyBorder="1" applyAlignment="1" applyProtection="1">
      <alignment horizontal="center" vertical="center"/>
      <protection locked="0"/>
    </xf>
    <xf numFmtId="0" fontId="46" fillId="3" borderId="1" xfId="0" applyFont="1" applyFill="1" applyBorder="1" applyAlignment="1" applyProtection="1">
      <alignment horizontal="center" vertical="center"/>
      <protection locked="0"/>
    </xf>
    <xf numFmtId="0" fontId="46" fillId="3" borderId="2" xfId="0" applyFont="1" applyFill="1" applyBorder="1" applyAlignment="1" applyProtection="1">
      <alignment horizontal="center" vertical="center"/>
      <protection locked="0"/>
    </xf>
    <xf numFmtId="0" fontId="56" fillId="2" borderId="35" xfId="0" applyFont="1" applyFill="1" applyBorder="1" applyAlignment="1" applyProtection="1">
      <alignment horizontal="center" vertical="center"/>
      <protection locked="0"/>
    </xf>
    <xf numFmtId="0" fontId="56" fillId="2" borderId="4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6" fillId="3" borderId="48" xfId="0" applyFont="1" applyFill="1" applyBorder="1" applyAlignment="1" applyProtection="1">
      <alignment horizontal="center" vertical="center"/>
      <protection locked="0"/>
    </xf>
    <xf numFmtId="0" fontId="46" fillId="3" borderId="8" xfId="0" applyFont="1" applyFill="1" applyBorder="1" applyAlignment="1" applyProtection="1">
      <alignment horizontal="center" vertical="center"/>
      <protection locked="0"/>
    </xf>
    <xf numFmtId="0" fontId="46" fillId="3" borderId="9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1" fillId="2" borderId="23" xfId="1" applyFont="1" applyFill="1" applyBorder="1" applyAlignment="1" applyProtection="1">
      <alignment horizontal="center" vertical="center" wrapText="1"/>
      <protection locked="0"/>
    </xf>
    <xf numFmtId="0" fontId="31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justify" vertical="top" wrapText="1"/>
      <protection locked="0"/>
    </xf>
    <xf numFmtId="0" fontId="6" fillId="0" borderId="42" xfId="0" applyFont="1" applyBorder="1" applyAlignment="1" applyProtection="1">
      <alignment horizontal="justify" vertical="top" wrapText="1"/>
      <protection locked="0"/>
    </xf>
    <xf numFmtId="0" fontId="2" fillId="2" borderId="23" xfId="1" applyFill="1" applyBorder="1" applyAlignment="1" applyProtection="1">
      <alignment horizontal="left" vertical="center" wrapText="1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justify" vertical="center"/>
      <protection locked="0"/>
    </xf>
    <xf numFmtId="0" fontId="6" fillId="0" borderId="42" xfId="0" applyFont="1" applyBorder="1" applyAlignment="1" applyProtection="1">
      <alignment horizontal="justify" vertical="center"/>
      <protection locked="0"/>
    </xf>
    <xf numFmtId="0" fontId="34" fillId="2" borderId="13" xfId="0" applyFont="1" applyFill="1" applyBorder="1" applyAlignment="1" applyProtection="1">
      <alignment horizontal="left" vertical="center"/>
      <protection locked="0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1" fillId="2" borderId="73" xfId="1" applyFont="1" applyFill="1" applyBorder="1" applyAlignment="1" applyProtection="1">
      <alignment horizontal="center" vertical="center" wrapText="1"/>
      <protection locked="0"/>
    </xf>
    <xf numFmtId="0" fontId="31" fillId="2" borderId="74" xfId="1" applyFont="1" applyFill="1" applyBorder="1" applyAlignment="1" applyProtection="1">
      <alignment horizontal="center" vertical="center" wrapText="1"/>
      <protection locked="0"/>
    </xf>
    <xf numFmtId="0" fontId="31" fillId="2" borderId="75" xfId="1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55" fillId="5" borderId="33" xfId="0" applyFont="1" applyFill="1" applyBorder="1" applyAlignment="1" applyProtection="1">
      <alignment horizontal="center" vertical="center"/>
      <protection locked="0"/>
    </xf>
    <xf numFmtId="0" fontId="55" fillId="5" borderId="21" xfId="0" applyFont="1" applyFill="1" applyBorder="1" applyAlignment="1" applyProtection="1">
      <alignment horizontal="center" vertical="center"/>
      <protection locked="0"/>
    </xf>
    <xf numFmtId="0" fontId="55" fillId="5" borderId="78" xfId="0" applyFont="1" applyFill="1" applyBorder="1" applyAlignment="1" applyProtection="1">
      <alignment horizontal="center" vertical="center"/>
      <protection locked="0"/>
    </xf>
    <xf numFmtId="0" fontId="22" fillId="2" borderId="79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46" fillId="2" borderId="35" xfId="0" applyFont="1" applyFill="1" applyBorder="1" applyAlignment="1" applyProtection="1">
      <alignment horizontal="center" vertical="center"/>
      <protection locked="0"/>
    </xf>
    <xf numFmtId="0" fontId="46" fillId="2" borderId="4" xfId="0" applyFont="1" applyFill="1" applyBorder="1" applyAlignment="1" applyProtection="1">
      <alignment horizontal="center" vertical="center"/>
      <protection locked="0"/>
    </xf>
    <xf numFmtId="0" fontId="55" fillId="5" borderId="48" xfId="0" applyFont="1" applyFill="1" applyBorder="1" applyAlignment="1" applyProtection="1">
      <alignment horizontal="center" vertical="center"/>
      <protection locked="0"/>
    </xf>
    <xf numFmtId="0" fontId="55" fillId="5" borderId="8" xfId="0" applyFont="1" applyFill="1" applyBorder="1" applyAlignment="1" applyProtection="1">
      <alignment horizontal="center" vertical="center"/>
      <protection locked="0"/>
    </xf>
    <xf numFmtId="0" fontId="55" fillId="5" borderId="77" xfId="0" applyFont="1" applyFill="1" applyBorder="1" applyAlignment="1" applyProtection="1">
      <alignment horizontal="center" vertical="center"/>
      <protection locked="0"/>
    </xf>
    <xf numFmtId="0" fontId="38" fillId="4" borderId="33" xfId="0" applyFont="1" applyFill="1" applyBorder="1" applyAlignment="1" applyProtection="1">
      <alignment horizontal="center" vertical="center"/>
      <protection locked="0"/>
    </xf>
    <xf numFmtId="0" fontId="38" fillId="4" borderId="21" xfId="0" applyFont="1" applyFill="1" applyBorder="1" applyAlignment="1" applyProtection="1">
      <alignment horizontal="center" vertical="center"/>
      <protection locked="0"/>
    </xf>
    <xf numFmtId="0" fontId="38" fillId="4" borderId="78" xfId="0" applyFont="1" applyFill="1" applyBorder="1" applyAlignment="1" applyProtection="1">
      <alignment horizontal="center" vertical="center"/>
      <protection locked="0"/>
    </xf>
    <xf numFmtId="0" fontId="46" fillId="3" borderId="13" xfId="0" applyFont="1" applyFill="1" applyBorder="1" applyAlignment="1" applyProtection="1">
      <alignment horizontal="center" vertical="center"/>
      <protection locked="0"/>
    </xf>
    <xf numFmtId="0" fontId="46" fillId="3" borderId="14" xfId="0" applyFont="1" applyFill="1" applyBorder="1" applyAlignment="1" applyProtection="1">
      <alignment horizontal="center" vertical="center"/>
      <protection locked="0"/>
    </xf>
    <xf numFmtId="0" fontId="36" fillId="2" borderId="13" xfId="1" applyFont="1" applyFill="1" applyBorder="1" applyAlignment="1" applyProtection="1">
      <alignment horizontal="left" vertical="center"/>
      <protection locked="0"/>
    </xf>
    <xf numFmtId="0" fontId="36" fillId="2" borderId="14" xfId="1" applyFont="1" applyFill="1" applyBorder="1" applyAlignment="1" applyProtection="1">
      <alignment horizontal="left" vertical="center"/>
      <protection locked="0"/>
    </xf>
    <xf numFmtId="0" fontId="36" fillId="2" borderId="15" xfId="1" applyFont="1" applyFill="1" applyBorder="1" applyAlignment="1" applyProtection="1">
      <alignment horizontal="left" vertical="center"/>
      <protection locked="0"/>
    </xf>
    <xf numFmtId="0" fontId="46" fillId="2" borderId="48" xfId="0" applyFont="1" applyFill="1" applyBorder="1" applyAlignment="1" applyProtection="1">
      <alignment horizontal="center" vertical="center"/>
      <protection locked="0"/>
    </xf>
    <xf numFmtId="0" fontId="46" fillId="2" borderId="8" xfId="0" applyFont="1" applyFill="1" applyBorder="1" applyAlignment="1" applyProtection="1">
      <alignment horizontal="center" vertical="center"/>
      <protection locked="0"/>
    </xf>
    <xf numFmtId="0" fontId="46" fillId="2" borderId="9" xfId="0" applyFont="1" applyFill="1" applyBorder="1" applyAlignment="1" applyProtection="1">
      <alignment horizontal="center" vertical="center"/>
      <protection locked="0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0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386573</xdr:colOff>
      <xdr:row>0</xdr:row>
      <xdr:rowOff>35929</xdr:rowOff>
    </xdr:from>
    <xdr:to>
      <xdr:col>11</xdr:col>
      <xdr:colOff>326797</xdr:colOff>
      <xdr:row>4</xdr:row>
      <xdr:rowOff>45878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FD512-4009-4332-8A6B-5EC9BE30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56" y="35929"/>
          <a:ext cx="1275913" cy="1279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246061</xdr:colOff>
      <xdr:row>0</xdr:row>
      <xdr:rowOff>95256</xdr:rowOff>
    </xdr:from>
    <xdr:to>
      <xdr:col>7</xdr:col>
      <xdr:colOff>74323</xdr:colOff>
      <xdr:row>7</xdr:row>
      <xdr:rowOff>18614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88C154-D392-40FF-943B-CCD92BF4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24" y="95256"/>
          <a:ext cx="1272887" cy="125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ndacaouniselva.org.br/nova/outras/Port_448_2002.pdf" TargetMode="External"/><Relationship Id="rId3" Type="http://schemas.openxmlformats.org/officeDocument/2006/relationships/hyperlink" Target="http://www.fundacaouniselva.org.br/Tabela_Diarias.pdf" TargetMode="External"/><Relationship Id="rId7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RPS2016.xls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www.fundacaouniselva.org.br/nova/outras/CALCULO-BOLSA-ENCARGO.xl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planalto.gov.br/ccivil_03/_ato2007-2010/2008/lei/l11788.htm" TargetMode="External"/><Relationship Id="rId9" Type="http://schemas.openxmlformats.org/officeDocument/2006/relationships/hyperlink" Target="http://www.planalto.gov.br/ccivil_03/_ato2007-2010/2008/lei/l1178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W245"/>
  <sheetViews>
    <sheetView showGridLines="0" tabSelected="1" topLeftCell="A72" zoomScale="90" zoomScaleNormal="100" zoomScaleSheetLayoutView="100" workbookViewId="0">
      <selection activeCell="T83" sqref="T83"/>
    </sheetView>
  </sheetViews>
  <sheetFormatPr defaultColWidth="8.7109375" defaultRowHeight="15"/>
  <cols>
    <col min="1" max="1" width="4.28515625" style="19" customWidth="1"/>
    <col min="2" max="2" width="7.42578125" style="2" customWidth="1"/>
    <col min="3" max="3" width="2.28515625" style="2" customWidth="1"/>
    <col min="4" max="4" width="1.85546875" style="2" customWidth="1"/>
    <col min="5" max="5" width="5.42578125" style="2" customWidth="1"/>
    <col min="6" max="6" width="6" style="2" customWidth="1"/>
    <col min="7" max="7" width="8.7109375" style="2" customWidth="1"/>
    <col min="8" max="8" width="6.42578125" style="2" customWidth="1"/>
    <col min="9" max="9" width="10.28515625" style="2" customWidth="1"/>
    <col min="10" max="10" width="12.5703125" style="2" customWidth="1"/>
    <col min="11" max="11" width="7.42578125" style="2" customWidth="1"/>
    <col min="12" max="12" width="9.5703125" style="2" customWidth="1"/>
    <col min="13" max="13" width="8.85546875" style="2" customWidth="1"/>
    <col min="14" max="14" width="10.85546875" style="2" customWidth="1"/>
    <col min="15" max="15" width="13.140625" style="1" bestFit="1" customWidth="1"/>
    <col min="16" max="16" width="12.7109375" style="2" customWidth="1"/>
    <col min="17" max="17" width="13.42578125" style="2" bestFit="1" customWidth="1"/>
    <col min="18" max="18" width="13.28515625" style="19" customWidth="1"/>
    <col min="19" max="19" width="11.42578125" style="19" bestFit="1" customWidth="1"/>
    <col min="20" max="20" width="11.5703125" style="19" bestFit="1" customWidth="1"/>
    <col min="21" max="22" width="8.7109375" style="19"/>
    <col min="23" max="23" width="11.5703125" style="19" bestFit="1" customWidth="1"/>
    <col min="24" max="16384" width="8.7109375" style="19"/>
  </cols>
  <sheetData>
    <row r="1" spans="2:17" ht="24.95" customHeight="1">
      <c r="O1" s="2"/>
    </row>
    <row r="2" spans="2:17" ht="24.95" customHeight="1">
      <c r="O2" s="2"/>
    </row>
    <row r="3" spans="2:17" ht="24.95" customHeight="1">
      <c r="O3" s="2"/>
    </row>
    <row r="4" spans="2:17" ht="24.95" customHeight="1">
      <c r="O4" s="2"/>
    </row>
    <row r="5" spans="2:17" ht="24.95" customHeight="1">
      <c r="B5" s="305" t="s">
        <v>0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</row>
    <row r="6" spans="2:17" ht="24.95" customHeight="1">
      <c r="B6" s="304" t="s">
        <v>1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</row>
    <row r="7" spans="2:17" ht="13.5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2:17" ht="24" customHeight="1" thickBot="1">
      <c r="B8" s="426" t="s">
        <v>2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</row>
    <row r="9" spans="2:17" ht="20.25" customHeight="1" thickBot="1">
      <c r="B9" s="335" t="s">
        <v>301</v>
      </c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</row>
    <row r="10" spans="2:17" ht="18" customHeight="1" thickBot="1"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</row>
    <row r="11" spans="2:17">
      <c r="B11" s="337" t="s">
        <v>3</v>
      </c>
      <c r="C11" s="338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40"/>
    </row>
    <row r="12" spans="2:17" ht="27.6" customHeight="1" thickBot="1">
      <c r="B12" s="341"/>
      <c r="C12" s="342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4"/>
    </row>
    <row r="13" spans="2:17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3"/>
      <c r="P13" s="132"/>
      <c r="Q13" s="132"/>
    </row>
    <row r="14" spans="2:17" ht="12.75" customHeight="1">
      <c r="B14" s="318" t="s">
        <v>4</v>
      </c>
      <c r="C14" s="318"/>
      <c r="D14" s="318"/>
      <c r="E14" s="318"/>
      <c r="F14" s="318"/>
      <c r="G14" s="318"/>
      <c r="H14" s="318"/>
      <c r="I14" s="318"/>
      <c r="J14" s="134"/>
      <c r="K14" s="132"/>
      <c r="L14" s="132"/>
      <c r="M14" s="132"/>
      <c r="N14" s="132"/>
      <c r="O14" s="133"/>
      <c r="P14" s="132"/>
      <c r="Q14" s="132"/>
    </row>
    <row r="15" spans="2:17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2"/>
      <c r="Q15" s="132"/>
    </row>
    <row r="16" spans="2:17" ht="27" customHeight="1">
      <c r="B16" s="319" t="s">
        <v>5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1"/>
    </row>
    <row r="17" spans="2:17" ht="18" customHeight="1" thickBot="1">
      <c r="B17" s="353" t="s">
        <v>6</v>
      </c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5"/>
    </row>
    <row r="18" spans="2:17" ht="33" customHeight="1">
      <c r="B18" s="347"/>
      <c r="C18" s="348"/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9"/>
    </row>
    <row r="19" spans="2:17" ht="33" customHeight="1" thickBot="1">
      <c r="B19" s="350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2"/>
    </row>
    <row r="20" spans="2:17" ht="37.5" customHeight="1" thickBot="1">
      <c r="B20" s="236" t="s">
        <v>7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 t="s">
        <v>8</v>
      </c>
      <c r="M20" s="236"/>
      <c r="N20" s="236"/>
      <c r="O20" s="236"/>
      <c r="P20" s="236"/>
      <c r="Q20" s="236"/>
    </row>
    <row r="21" spans="2:17" ht="30.75" customHeight="1">
      <c r="B21" s="359" t="s">
        <v>9</v>
      </c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1"/>
    </row>
    <row r="22" spans="2:17" ht="42.75" customHeight="1">
      <c r="B22" s="276" t="s">
        <v>10</v>
      </c>
      <c r="C22" s="277"/>
      <c r="D22" s="277"/>
      <c r="E22" s="277"/>
      <c r="F22" s="277"/>
      <c r="G22" s="277"/>
      <c r="H22" s="277"/>
      <c r="I22" s="277"/>
      <c r="J22" s="277"/>
      <c r="K22" s="278"/>
      <c r="L22" s="271" t="s">
        <v>11</v>
      </c>
      <c r="M22" s="272"/>
      <c r="N22" s="272"/>
      <c r="O22" s="272"/>
      <c r="P22" s="272"/>
      <c r="Q22" s="273"/>
    </row>
    <row r="23" spans="2:17" ht="44.25" customHeight="1" thickBot="1">
      <c r="B23" s="362" t="s">
        <v>12</v>
      </c>
      <c r="C23" s="362"/>
      <c r="D23" s="362"/>
      <c r="E23" s="362"/>
      <c r="F23" s="362"/>
      <c r="G23" s="362"/>
      <c r="H23" s="362"/>
      <c r="I23" s="362"/>
      <c r="J23" s="362"/>
      <c r="K23" s="362"/>
      <c r="L23" s="363" t="s">
        <v>13</v>
      </c>
      <c r="M23" s="364"/>
      <c r="N23" s="364"/>
      <c r="O23" s="364"/>
      <c r="P23" s="364"/>
      <c r="Q23" s="365"/>
    </row>
    <row r="24" spans="2:17" ht="44.25" customHeight="1" thickBot="1">
      <c r="B24" s="345" t="s">
        <v>325</v>
      </c>
      <c r="C24" s="345"/>
      <c r="D24" s="345"/>
      <c r="E24" s="345"/>
      <c r="F24" s="345"/>
      <c r="G24" s="345"/>
      <c r="H24" s="345"/>
      <c r="I24" s="345"/>
      <c r="J24" s="345"/>
      <c r="K24" s="345"/>
      <c r="L24" s="346" t="s">
        <v>14</v>
      </c>
      <c r="M24" s="346"/>
      <c r="N24" s="346"/>
      <c r="O24" s="346"/>
      <c r="P24" s="346"/>
      <c r="Q24" s="346"/>
    </row>
    <row r="25" spans="2:17" ht="30" customHeight="1" thickBot="1">
      <c r="B25" s="356" t="s">
        <v>15</v>
      </c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8"/>
    </row>
    <row r="26" spans="2:17" ht="41.1" customHeight="1" thickBot="1">
      <c r="B26" s="317" t="s">
        <v>16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</row>
    <row r="27" spans="2:17" ht="41.1" customHeight="1" thickBot="1">
      <c r="B27" s="317" t="s">
        <v>17</v>
      </c>
      <c r="C27" s="317"/>
      <c r="D27" s="317"/>
      <c r="E27" s="317"/>
      <c r="F27" s="317"/>
      <c r="G27" s="317"/>
      <c r="H27" s="317"/>
      <c r="I27" s="317"/>
      <c r="J27" s="317"/>
      <c r="K27" s="317"/>
      <c r="L27" s="317" t="s">
        <v>18</v>
      </c>
      <c r="M27" s="317"/>
      <c r="N27" s="317"/>
      <c r="O27" s="317"/>
      <c r="P27" s="317"/>
      <c r="Q27" s="317"/>
    </row>
    <row r="28" spans="2:17" ht="41.1" customHeight="1" thickBot="1">
      <c r="B28" s="317" t="s">
        <v>19</v>
      </c>
      <c r="C28" s="317"/>
      <c r="D28" s="317"/>
      <c r="E28" s="317"/>
      <c r="F28" s="317"/>
      <c r="G28" s="317"/>
      <c r="H28" s="317"/>
      <c r="I28" s="317"/>
      <c r="J28" s="317"/>
      <c r="K28" s="317"/>
      <c r="L28" s="317" t="s">
        <v>20</v>
      </c>
      <c r="M28" s="317"/>
      <c r="N28" s="317"/>
      <c r="O28" s="317"/>
      <c r="P28" s="317"/>
      <c r="Q28" s="317"/>
    </row>
    <row r="29" spans="2:17">
      <c r="B29" s="306"/>
      <c r="C29" s="306"/>
      <c r="D29" s="306"/>
      <c r="E29" s="135"/>
      <c r="F29" s="135"/>
      <c r="G29" s="135"/>
      <c r="H29" s="135"/>
      <c r="I29" s="306"/>
      <c r="J29" s="306"/>
      <c r="K29" s="306"/>
      <c r="L29" s="135"/>
      <c r="M29" s="306"/>
      <c r="N29" s="306"/>
      <c r="O29" s="306"/>
      <c r="P29" s="306"/>
      <c r="Q29" s="306"/>
    </row>
    <row r="30" spans="2:17" ht="30.75" customHeight="1">
      <c r="B30" s="316" t="s">
        <v>21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</row>
    <row r="31" spans="2:17" s="20" customFormat="1" ht="12" customHeight="1"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137"/>
      <c r="Q31" s="139"/>
    </row>
    <row r="32" spans="2:17" s="20" customFormat="1" ht="12.75" customHeight="1" thickBot="1">
      <c r="B32" s="14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41"/>
      <c r="P32" s="27"/>
      <c r="Q32" s="142"/>
    </row>
    <row r="33" spans="2:19" ht="27" customHeight="1" thickBot="1">
      <c r="B33" s="68"/>
      <c r="C33" s="367" t="s">
        <v>22</v>
      </c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143"/>
      <c r="O33" s="141"/>
      <c r="P33" s="143"/>
      <c r="Q33" s="144"/>
      <c r="S33" s="21"/>
    </row>
    <row r="34" spans="2:19" ht="20.100000000000001" customHeight="1" thickBot="1">
      <c r="B34" s="145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1"/>
      <c r="P34" s="143"/>
      <c r="Q34" s="144"/>
      <c r="S34" s="21"/>
    </row>
    <row r="35" spans="2:19" ht="25.5" customHeight="1" thickBot="1">
      <c r="B35" s="68"/>
      <c r="C35" s="367" t="s">
        <v>23</v>
      </c>
      <c r="D35" s="368"/>
      <c r="E35" s="368"/>
      <c r="F35" s="368"/>
      <c r="G35" s="368"/>
      <c r="H35" s="368"/>
      <c r="I35" s="368"/>
      <c r="J35" s="368"/>
      <c r="K35" s="368"/>
      <c r="L35" s="143"/>
      <c r="M35" s="146"/>
      <c r="N35" s="143"/>
      <c r="O35" s="141"/>
      <c r="P35" s="143"/>
      <c r="Q35" s="144"/>
      <c r="S35" s="21"/>
    </row>
    <row r="36" spans="2:19" ht="15.75" thickBot="1">
      <c r="B36" s="140"/>
      <c r="C36" s="2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27"/>
      <c r="O36" s="141"/>
      <c r="P36" s="27"/>
      <c r="Q36" s="142"/>
      <c r="S36" s="21"/>
    </row>
    <row r="37" spans="2:19" ht="26.25" customHeight="1" thickBot="1">
      <c r="B37" s="68"/>
      <c r="C37" s="367" t="s">
        <v>24</v>
      </c>
      <c r="D37" s="367"/>
      <c r="E37" s="367"/>
      <c r="F37" s="27"/>
      <c r="G37" s="27"/>
      <c r="H37" s="63"/>
      <c r="I37" s="148" t="s">
        <v>25</v>
      </c>
      <c r="J37" s="27"/>
      <c r="K37" s="63"/>
      <c r="L37" s="375" t="s">
        <v>302</v>
      </c>
      <c r="M37" s="372"/>
      <c r="N37" s="376"/>
      <c r="O37" s="63"/>
      <c r="P37" s="375" t="s">
        <v>26</v>
      </c>
      <c r="Q37" s="377"/>
      <c r="S37" s="21"/>
    </row>
    <row r="38" spans="2:19" ht="30.75" customHeight="1" thickBot="1">
      <c r="B38" s="140"/>
      <c r="C38" s="27"/>
      <c r="D38" s="147"/>
      <c r="E38" s="147"/>
      <c r="F38" s="147"/>
      <c r="G38" s="147"/>
      <c r="H38" s="147"/>
      <c r="I38" s="147"/>
      <c r="J38" s="147"/>
      <c r="K38" s="149"/>
      <c r="L38" s="27"/>
      <c r="M38" s="27"/>
      <c r="N38" s="27"/>
      <c r="O38" s="19"/>
      <c r="P38" s="76"/>
      <c r="Q38" s="183"/>
      <c r="S38" s="21"/>
    </row>
    <row r="39" spans="2:19" ht="23.25" customHeight="1" thickBot="1">
      <c r="B39" s="68"/>
      <c r="C39" s="150" t="s">
        <v>27</v>
      </c>
      <c r="D39" s="27"/>
      <c r="E39" s="27"/>
      <c r="F39" s="27"/>
      <c r="G39" s="27"/>
      <c r="H39" s="76"/>
      <c r="I39" s="371"/>
      <c r="J39" s="371"/>
      <c r="K39" s="150"/>
      <c r="L39" s="150"/>
      <c r="M39" s="150"/>
      <c r="N39" s="151"/>
      <c r="O39" s="152"/>
      <c r="P39" s="151"/>
      <c r="Q39" s="153"/>
      <c r="S39" s="21"/>
    </row>
    <row r="40" spans="2:19" ht="20.100000000000001" customHeight="1" thickBot="1">
      <c r="B40" s="140"/>
      <c r="C40" s="27"/>
      <c r="D40" s="147"/>
      <c r="E40" s="147"/>
      <c r="F40" s="147"/>
      <c r="G40" s="147"/>
      <c r="H40" s="147"/>
      <c r="I40" s="147"/>
      <c r="J40" s="147"/>
      <c r="K40" s="147"/>
      <c r="L40" s="147"/>
      <c r="M40" s="150"/>
      <c r="N40" s="151"/>
      <c r="O40" s="152"/>
      <c r="P40" s="151"/>
      <c r="Q40" s="153"/>
      <c r="S40" s="21"/>
    </row>
    <row r="41" spans="2:19" ht="25.5" customHeight="1" thickBot="1">
      <c r="B41" s="68"/>
      <c r="C41" s="150" t="s">
        <v>28</v>
      </c>
      <c r="D41" s="27"/>
      <c r="E41" s="27"/>
      <c r="F41" s="27"/>
      <c r="G41" s="27"/>
      <c r="H41" s="63"/>
      <c r="I41" s="372" t="s">
        <v>29</v>
      </c>
      <c r="J41" s="372"/>
      <c r="K41" s="63"/>
      <c r="L41" s="373" t="s">
        <v>30</v>
      </c>
      <c r="M41" s="374"/>
      <c r="N41" s="374"/>
      <c r="O41" s="63"/>
      <c r="P41" s="373" t="s">
        <v>31</v>
      </c>
      <c r="Q41" s="374"/>
      <c r="R41" s="374"/>
      <c r="S41" s="21"/>
    </row>
    <row r="42" spans="2:19" ht="30.75" customHeight="1">
      <c r="B42" s="77"/>
      <c r="C42" s="149"/>
      <c r="D42" s="27"/>
      <c r="E42" s="27"/>
      <c r="F42" s="27"/>
      <c r="G42" s="19"/>
      <c r="H42" s="76"/>
      <c r="I42" s="90"/>
      <c r="J42" s="90"/>
      <c r="K42" s="76"/>
      <c r="L42" s="154"/>
      <c r="M42" s="154"/>
      <c r="N42" s="154"/>
      <c r="O42" s="152"/>
      <c r="P42" s="151"/>
      <c r="Q42" s="153"/>
      <c r="S42" s="21"/>
    </row>
    <row r="43" spans="2:19" ht="26.25" customHeight="1">
      <c r="B43" s="77"/>
      <c r="C43" s="155" t="s">
        <v>323</v>
      </c>
      <c r="D43" s="19"/>
      <c r="E43" s="19"/>
      <c r="F43" s="19"/>
      <c r="G43" s="19"/>
      <c r="H43" s="19"/>
      <c r="I43" s="19"/>
      <c r="J43" s="90"/>
      <c r="K43" s="76"/>
      <c r="L43" s="156"/>
      <c r="M43" s="150"/>
      <c r="N43" s="157"/>
      <c r="O43" s="152"/>
      <c r="P43" s="151"/>
      <c r="Q43" s="153"/>
      <c r="S43" s="21"/>
    </row>
    <row r="44" spans="2:19" ht="20.100000000000001" customHeight="1">
      <c r="B44" s="326" t="s">
        <v>32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8"/>
      <c r="M44" s="307" t="s">
        <v>33</v>
      </c>
      <c r="N44" s="308"/>
      <c r="O44" s="308"/>
      <c r="P44" s="308"/>
      <c r="Q44" s="309"/>
    </row>
    <row r="45" spans="2:19" ht="20.100000000000001" customHeight="1" thickBot="1">
      <c r="B45" s="322">
        <f>P94</f>
        <v>0</v>
      </c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10"/>
      <c r="N45" s="310"/>
      <c r="O45" s="310"/>
      <c r="P45" s="310"/>
      <c r="Q45" s="311"/>
    </row>
    <row r="46" spans="2:19" ht="15.75" customHeight="1" thickBot="1"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  <c r="M46" s="312" t="s">
        <v>34</v>
      </c>
      <c r="N46" s="312"/>
      <c r="O46" s="312"/>
      <c r="P46" s="312"/>
      <c r="Q46" s="313"/>
    </row>
    <row r="47" spans="2:19" ht="15.75" thickBot="1">
      <c r="B47" s="322"/>
      <c r="C47" s="322"/>
      <c r="D47" s="322"/>
      <c r="E47" s="322"/>
      <c r="F47" s="322"/>
      <c r="G47" s="322"/>
      <c r="H47" s="322"/>
      <c r="I47" s="322"/>
      <c r="J47" s="322"/>
      <c r="K47" s="322"/>
      <c r="L47" s="323"/>
      <c r="M47" s="312"/>
      <c r="N47" s="312"/>
      <c r="O47" s="312"/>
      <c r="P47" s="312"/>
      <c r="Q47" s="313"/>
    </row>
    <row r="48" spans="2:19" ht="27.75" customHeight="1">
      <c r="B48" s="322"/>
      <c r="C48" s="322"/>
      <c r="D48" s="322"/>
      <c r="E48" s="322"/>
      <c r="F48" s="322"/>
      <c r="G48" s="322"/>
      <c r="H48" s="322"/>
      <c r="I48" s="322"/>
      <c r="J48" s="322"/>
      <c r="K48" s="322"/>
      <c r="L48" s="323"/>
      <c r="M48" s="314"/>
      <c r="N48" s="314"/>
      <c r="O48" s="314"/>
      <c r="P48" s="314"/>
      <c r="Q48" s="315"/>
    </row>
    <row r="49" spans="2:19" ht="25.5" customHeight="1">
      <c r="B49" s="192" t="s">
        <v>35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4"/>
      <c r="S49" s="21"/>
    </row>
    <row r="50" spans="2:19" ht="20.100000000000001" customHeight="1" thickBot="1">
      <c r="B50" s="195" t="s">
        <v>36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S50" s="21"/>
    </row>
    <row r="51" spans="2:19" ht="66" customHeight="1" thickBot="1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S51" s="21"/>
    </row>
    <row r="52" spans="2:19" ht="78" customHeight="1" thickBot="1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S52" s="21"/>
    </row>
    <row r="53" spans="2:19" ht="20.100000000000001" customHeight="1" thickBot="1">
      <c r="B53" s="197" t="s">
        <v>37</v>
      </c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S53" s="21"/>
    </row>
    <row r="54" spans="2:19" ht="50.1" customHeight="1" thickBot="1"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S54" s="21"/>
    </row>
    <row r="55" spans="2:19" ht="179.25" customHeight="1" thickBot="1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S55" s="21"/>
    </row>
    <row r="56" spans="2:19" ht="20.100000000000001" customHeight="1" thickBot="1">
      <c r="B56" s="199" t="s">
        <v>38</v>
      </c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S56" s="21"/>
    </row>
    <row r="57" spans="2:19" ht="50.1" customHeight="1" thickBot="1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S57" s="21"/>
    </row>
    <row r="58" spans="2:19" ht="50.1" customHeight="1" thickBot="1"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S58" s="21"/>
    </row>
    <row r="59" spans="2:19" ht="35.25" customHeight="1" thickBot="1">
      <c r="B59" s="200" t="s">
        <v>39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2"/>
    </row>
    <row r="60" spans="2:19" ht="20.100000000000001" customHeight="1">
      <c r="B60" s="203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5"/>
    </row>
    <row r="61" spans="2:19" ht="50.1" customHeight="1" thickBot="1">
      <c r="B61" s="206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8"/>
    </row>
    <row r="62" spans="2:19" ht="50.1" customHeight="1" thickBot="1">
      <c r="B62" s="294" t="s">
        <v>40</v>
      </c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6"/>
    </row>
    <row r="63" spans="2:19" ht="50.1" customHeight="1" thickBot="1"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</row>
    <row r="64" spans="2:19" ht="72.75" customHeight="1" thickBot="1"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</row>
    <row r="65" spans="2:17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9"/>
      <c r="P65" s="158"/>
      <c r="Q65" s="158"/>
    </row>
    <row r="66" spans="2:17" ht="11.65" customHeight="1">
      <c r="B66" s="297" t="s">
        <v>41</v>
      </c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</row>
    <row r="67" spans="2:17" ht="11.65" customHeight="1">
      <c r="B67" s="297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</row>
    <row r="68" spans="2:17" ht="15.75" customHeight="1">
      <c r="B68" s="324" t="s">
        <v>42</v>
      </c>
      <c r="C68" s="324"/>
      <c r="D68" s="324"/>
      <c r="E68" s="324" t="s">
        <v>43</v>
      </c>
      <c r="F68" s="324"/>
      <c r="G68" s="287" t="s">
        <v>44</v>
      </c>
      <c r="H68" s="288"/>
      <c r="I68" s="288"/>
      <c r="J68" s="288"/>
      <c r="K68" s="288"/>
      <c r="L68" s="288"/>
      <c r="M68" s="288"/>
      <c r="N68" s="288"/>
      <c r="O68" s="289"/>
      <c r="P68" s="298" t="s">
        <v>45</v>
      </c>
      <c r="Q68" s="298" t="s">
        <v>46</v>
      </c>
    </row>
    <row r="69" spans="2:17" ht="15.75" customHeight="1" thickBot="1">
      <c r="B69" s="325"/>
      <c r="C69" s="325"/>
      <c r="D69" s="325"/>
      <c r="E69" s="325"/>
      <c r="F69" s="325"/>
      <c r="G69" s="290"/>
      <c r="H69" s="291"/>
      <c r="I69" s="291"/>
      <c r="J69" s="291"/>
      <c r="K69" s="291"/>
      <c r="L69" s="291"/>
      <c r="M69" s="291"/>
      <c r="N69" s="291"/>
      <c r="O69" s="292"/>
      <c r="P69" s="299"/>
      <c r="Q69" s="299"/>
    </row>
    <row r="70" spans="2:17" ht="30" customHeight="1" thickBot="1">
      <c r="B70" s="300">
        <v>1</v>
      </c>
      <c r="C70" s="300"/>
      <c r="D70" s="300"/>
      <c r="E70" s="300" t="s">
        <v>47</v>
      </c>
      <c r="F70" s="300"/>
      <c r="G70" s="301"/>
      <c r="H70" s="301"/>
      <c r="I70" s="301"/>
      <c r="J70" s="301"/>
      <c r="K70" s="301"/>
      <c r="L70" s="301"/>
      <c r="M70" s="301"/>
      <c r="N70" s="301"/>
      <c r="O70" s="301"/>
      <c r="P70" s="62" t="s">
        <v>324</v>
      </c>
      <c r="Q70" s="62" t="s">
        <v>324</v>
      </c>
    </row>
    <row r="71" spans="2:17" ht="30" customHeight="1" thickBot="1">
      <c r="B71" s="300">
        <v>2</v>
      </c>
      <c r="C71" s="300"/>
      <c r="D71" s="300"/>
      <c r="E71" s="300" t="s">
        <v>48</v>
      </c>
      <c r="F71" s="300"/>
      <c r="G71" s="301"/>
      <c r="H71" s="301"/>
      <c r="I71" s="301"/>
      <c r="J71" s="301"/>
      <c r="K71" s="301"/>
      <c r="L71" s="301"/>
      <c r="M71" s="301"/>
      <c r="N71" s="301"/>
      <c r="O71" s="301"/>
      <c r="P71" s="62" t="s">
        <v>324</v>
      </c>
      <c r="Q71" s="62" t="s">
        <v>324</v>
      </c>
    </row>
    <row r="72" spans="2:17" ht="30" customHeight="1" thickBot="1">
      <c r="B72" s="300">
        <v>3</v>
      </c>
      <c r="C72" s="300"/>
      <c r="D72" s="300"/>
      <c r="E72" s="300" t="s">
        <v>49</v>
      </c>
      <c r="F72" s="300"/>
      <c r="G72" s="301"/>
      <c r="H72" s="301"/>
      <c r="I72" s="301"/>
      <c r="J72" s="301"/>
      <c r="K72" s="301"/>
      <c r="L72" s="301"/>
      <c r="M72" s="301"/>
      <c r="N72" s="301"/>
      <c r="O72" s="301"/>
      <c r="P72" s="62" t="s">
        <v>324</v>
      </c>
      <c r="Q72" s="62" t="s">
        <v>324</v>
      </c>
    </row>
    <row r="73" spans="2:17" ht="30" customHeight="1" thickBot="1">
      <c r="B73" s="300">
        <v>4</v>
      </c>
      <c r="C73" s="300"/>
      <c r="D73" s="300"/>
      <c r="E73" s="300" t="s">
        <v>50</v>
      </c>
      <c r="F73" s="300"/>
      <c r="G73" s="301"/>
      <c r="H73" s="301"/>
      <c r="I73" s="301"/>
      <c r="J73" s="301"/>
      <c r="K73" s="301"/>
      <c r="L73" s="301"/>
      <c r="M73" s="301"/>
      <c r="N73" s="301"/>
      <c r="O73" s="301"/>
      <c r="P73" s="62" t="s">
        <v>324</v>
      </c>
      <c r="Q73" s="62" t="s">
        <v>324</v>
      </c>
    </row>
    <row r="74" spans="2:17" ht="30" customHeight="1" thickBot="1">
      <c r="B74" s="300">
        <v>5</v>
      </c>
      <c r="C74" s="300"/>
      <c r="D74" s="300"/>
      <c r="E74" s="300" t="s">
        <v>51</v>
      </c>
      <c r="F74" s="300"/>
      <c r="G74" s="301"/>
      <c r="H74" s="301"/>
      <c r="I74" s="301"/>
      <c r="J74" s="301"/>
      <c r="K74" s="301"/>
      <c r="L74" s="301"/>
      <c r="M74" s="301"/>
      <c r="N74" s="301"/>
      <c r="O74" s="301"/>
      <c r="P74" s="62" t="s">
        <v>324</v>
      </c>
      <c r="Q74" s="62" t="s">
        <v>324</v>
      </c>
    </row>
    <row r="75" spans="2:17" ht="30" customHeight="1" thickBot="1">
      <c r="B75" s="300">
        <v>6</v>
      </c>
      <c r="C75" s="300"/>
      <c r="D75" s="300"/>
      <c r="E75" s="300" t="s">
        <v>52</v>
      </c>
      <c r="F75" s="300"/>
      <c r="G75" s="301"/>
      <c r="H75" s="301"/>
      <c r="I75" s="301"/>
      <c r="J75" s="301"/>
      <c r="K75" s="301"/>
      <c r="L75" s="301"/>
      <c r="M75" s="301"/>
      <c r="N75" s="301"/>
      <c r="O75" s="301"/>
      <c r="P75" s="62" t="s">
        <v>324</v>
      </c>
      <c r="Q75" s="62" t="s">
        <v>324</v>
      </c>
    </row>
    <row r="76" spans="2:17" ht="30" customHeight="1" thickBot="1">
      <c r="B76" s="300"/>
      <c r="C76" s="300"/>
      <c r="D76" s="300"/>
      <c r="E76" s="300"/>
      <c r="F76" s="300"/>
      <c r="G76" s="301"/>
      <c r="H76" s="301"/>
      <c r="I76" s="301"/>
      <c r="J76" s="301"/>
      <c r="K76" s="301"/>
      <c r="L76" s="301"/>
      <c r="M76" s="301"/>
      <c r="N76" s="301"/>
      <c r="O76" s="301"/>
      <c r="P76" s="62"/>
      <c r="Q76" s="62"/>
    </row>
    <row r="77" spans="2:17" ht="30" customHeight="1" thickBot="1">
      <c r="B77" s="300"/>
      <c r="C77" s="300"/>
      <c r="D77" s="300"/>
      <c r="E77" s="300"/>
      <c r="F77" s="300"/>
      <c r="G77" s="301"/>
      <c r="H77" s="301"/>
      <c r="I77" s="301"/>
      <c r="J77" s="301"/>
      <c r="K77" s="301"/>
      <c r="L77" s="301"/>
      <c r="M77" s="301"/>
      <c r="N77" s="301"/>
      <c r="O77" s="301"/>
      <c r="P77" s="62"/>
      <c r="Q77" s="62"/>
    </row>
    <row r="78" spans="2:17" ht="30" customHeight="1" thickBot="1">
      <c r="B78" s="300"/>
      <c r="C78" s="300"/>
      <c r="D78" s="300"/>
      <c r="E78" s="300"/>
      <c r="F78" s="300"/>
      <c r="G78" s="301"/>
      <c r="H78" s="301"/>
      <c r="I78" s="301"/>
      <c r="J78" s="301"/>
      <c r="K78" s="301"/>
      <c r="L78" s="301"/>
      <c r="M78" s="301"/>
      <c r="N78" s="301"/>
      <c r="O78" s="301"/>
      <c r="P78" s="62"/>
      <c r="Q78" s="62"/>
    </row>
    <row r="79" spans="2:17" ht="30" customHeight="1" thickBot="1">
      <c r="B79" s="300"/>
      <c r="C79" s="300"/>
      <c r="D79" s="300"/>
      <c r="E79" s="300"/>
      <c r="F79" s="300"/>
      <c r="G79" s="301"/>
      <c r="H79" s="301"/>
      <c r="I79" s="301"/>
      <c r="J79" s="301"/>
      <c r="K79" s="301"/>
      <c r="L79" s="301"/>
      <c r="M79" s="301"/>
      <c r="N79" s="301"/>
      <c r="O79" s="301"/>
      <c r="P79" s="62"/>
      <c r="Q79" s="62"/>
    </row>
    <row r="80" spans="2:17" ht="30" customHeight="1" thickBot="1">
      <c r="B80" s="300"/>
      <c r="C80" s="300"/>
      <c r="D80" s="300"/>
      <c r="E80" s="300"/>
      <c r="F80" s="300"/>
      <c r="G80" s="301"/>
      <c r="H80" s="301"/>
      <c r="I80" s="301"/>
      <c r="J80" s="301"/>
      <c r="K80" s="301"/>
      <c r="L80" s="301"/>
      <c r="M80" s="301"/>
      <c r="N80" s="301"/>
      <c r="O80" s="301"/>
      <c r="P80" s="62"/>
      <c r="Q80" s="62"/>
    </row>
    <row r="81" spans="2:20" ht="30" customHeight="1" thickBot="1">
      <c r="B81" s="300"/>
      <c r="C81" s="300"/>
      <c r="D81" s="300"/>
      <c r="E81" s="300"/>
      <c r="F81" s="300"/>
      <c r="G81" s="301"/>
      <c r="H81" s="301"/>
      <c r="I81" s="301"/>
      <c r="J81" s="301"/>
      <c r="K81" s="301"/>
      <c r="L81" s="301"/>
      <c r="M81" s="301"/>
      <c r="N81" s="301"/>
      <c r="O81" s="301"/>
      <c r="P81" s="62"/>
      <c r="Q81" s="62"/>
    </row>
    <row r="82" spans="2:20" ht="30" customHeight="1" thickBot="1">
      <c r="B82" s="300"/>
      <c r="C82" s="300"/>
      <c r="D82" s="300"/>
      <c r="E82" s="300"/>
      <c r="F82" s="300"/>
      <c r="G82" s="301"/>
      <c r="H82" s="301"/>
      <c r="I82" s="301"/>
      <c r="J82" s="301"/>
      <c r="K82" s="301"/>
      <c r="L82" s="301"/>
      <c r="M82" s="301"/>
      <c r="N82" s="301"/>
      <c r="O82" s="301"/>
      <c r="P82" s="62"/>
      <c r="Q82" s="62"/>
    </row>
    <row r="83" spans="2:20" ht="30" customHeight="1" thickBot="1">
      <c r="B83" s="300"/>
      <c r="C83" s="300"/>
      <c r="D83" s="300"/>
      <c r="E83" s="300"/>
      <c r="F83" s="300"/>
      <c r="G83" s="301"/>
      <c r="H83" s="301"/>
      <c r="I83" s="301"/>
      <c r="J83" s="301"/>
      <c r="K83" s="301"/>
      <c r="L83" s="301"/>
      <c r="M83" s="301"/>
      <c r="N83" s="301"/>
      <c r="O83" s="301"/>
      <c r="P83" s="62"/>
      <c r="Q83" s="62"/>
    </row>
    <row r="84" spans="2:20" ht="15.75">
      <c r="B84" s="162"/>
      <c r="C84" s="162"/>
      <c r="D84" s="162"/>
      <c r="E84" s="162"/>
      <c r="F84" s="162"/>
      <c r="G84" s="163"/>
      <c r="H84" s="163"/>
      <c r="I84" s="163"/>
      <c r="J84" s="163"/>
      <c r="K84" s="163"/>
      <c r="L84" s="163"/>
      <c r="M84" s="163"/>
      <c r="N84" s="163"/>
      <c r="O84" s="163"/>
      <c r="P84" s="162"/>
      <c r="Q84" s="162"/>
    </row>
    <row r="85" spans="2:20" ht="22.5" customHeight="1">
      <c r="B85" s="266" t="s">
        <v>53</v>
      </c>
      <c r="C85" s="266"/>
      <c r="D85" s="266"/>
      <c r="E85" s="266"/>
      <c r="F85" s="266"/>
      <c r="G85" s="266"/>
      <c r="H85" s="266"/>
      <c r="I85" s="266"/>
      <c r="J85" s="134"/>
      <c r="K85" s="132"/>
      <c r="L85" s="132"/>
      <c r="M85" s="132"/>
      <c r="N85" s="132"/>
      <c r="O85" s="133"/>
      <c r="P85" s="132"/>
      <c r="Q85" s="132"/>
    </row>
    <row r="86" spans="2:20" ht="13.5" customHeight="1"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3"/>
      <c r="P86" s="132"/>
      <c r="Q86" s="132"/>
    </row>
    <row r="87" spans="2:20" ht="25.5" customHeight="1">
      <c r="B87" s="223" t="s">
        <v>54</v>
      </c>
      <c r="C87" s="224"/>
      <c r="D87" s="224"/>
      <c r="E87" s="224"/>
      <c r="F87" s="224"/>
      <c r="G87" s="224"/>
      <c r="H87" s="224"/>
      <c r="I87" s="224"/>
      <c r="J87" s="224"/>
      <c r="K87" s="224"/>
      <c r="L87" s="225"/>
      <c r="M87" s="223" t="s">
        <v>55</v>
      </c>
      <c r="N87" s="224"/>
      <c r="O87" s="224"/>
      <c r="P87" s="224"/>
      <c r="Q87" s="225"/>
    </row>
    <row r="88" spans="2:20" ht="30.75" customHeight="1" thickBot="1">
      <c r="B88" s="287" t="s">
        <v>56</v>
      </c>
      <c r="C88" s="288"/>
      <c r="D88" s="288"/>
      <c r="E88" s="288"/>
      <c r="F88" s="288"/>
      <c r="G88" s="288"/>
      <c r="H88" s="288"/>
      <c r="I88" s="288"/>
      <c r="J88" s="288"/>
      <c r="K88" s="288"/>
      <c r="L88" s="289"/>
      <c r="M88" s="160" t="s">
        <v>57</v>
      </c>
      <c r="N88" s="298" t="s">
        <v>58</v>
      </c>
      <c r="O88" s="298"/>
      <c r="P88" s="325" t="s">
        <v>59</v>
      </c>
      <c r="Q88" s="325"/>
      <c r="T88" s="22"/>
    </row>
    <row r="89" spans="2:20" ht="30" customHeight="1" thickBot="1"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69"/>
      <c r="N89" s="210"/>
      <c r="O89" s="211"/>
      <c r="P89" s="212">
        <f>N89*M89</f>
        <v>0</v>
      </c>
      <c r="Q89" s="213"/>
      <c r="T89" s="23"/>
    </row>
    <row r="90" spans="2:20" ht="30" customHeight="1" thickBot="1"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69"/>
      <c r="N90" s="210"/>
      <c r="O90" s="211"/>
      <c r="P90" s="212">
        <f t="shared" ref="P90:P93" si="0">N90*M90</f>
        <v>0</v>
      </c>
      <c r="Q90" s="213"/>
      <c r="T90" s="23"/>
    </row>
    <row r="91" spans="2:20" ht="30" customHeight="1" thickBot="1"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69"/>
      <c r="N91" s="210"/>
      <c r="O91" s="211"/>
      <c r="P91" s="212">
        <f t="shared" si="0"/>
        <v>0</v>
      </c>
      <c r="Q91" s="213"/>
      <c r="T91" s="23"/>
    </row>
    <row r="92" spans="2:20" ht="30" customHeight="1" thickBot="1"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69"/>
      <c r="N92" s="210"/>
      <c r="O92" s="211"/>
      <c r="P92" s="212">
        <f t="shared" si="0"/>
        <v>0</v>
      </c>
      <c r="Q92" s="213"/>
      <c r="T92" s="23"/>
    </row>
    <row r="93" spans="2:20" ht="30" customHeight="1" thickBot="1"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69"/>
      <c r="N93" s="210"/>
      <c r="O93" s="211"/>
      <c r="P93" s="212">
        <f t="shared" si="0"/>
        <v>0</v>
      </c>
      <c r="Q93" s="213"/>
      <c r="T93" s="23"/>
    </row>
    <row r="94" spans="2:20" ht="25.5" customHeight="1">
      <c r="B94" s="303" t="s">
        <v>60</v>
      </c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33">
        <f>SUM(P89:Q93)</f>
        <v>0</v>
      </c>
      <c r="Q94" s="333"/>
      <c r="R94" s="24"/>
    </row>
    <row r="95" spans="2:20" ht="15" customHeight="1"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3"/>
      <c r="P95" s="334"/>
      <c r="Q95" s="334"/>
      <c r="S95" s="24"/>
      <c r="T95" s="25"/>
    </row>
    <row r="96" spans="2:20" ht="15" customHeight="1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T96" s="25"/>
    </row>
    <row r="97" spans="2:23" ht="25.5" customHeight="1" thickBot="1">
      <c r="B97" s="329" t="s">
        <v>61</v>
      </c>
      <c r="C97" s="330"/>
      <c r="D97" s="330"/>
      <c r="E97" s="330"/>
      <c r="F97" s="330"/>
      <c r="G97" s="330"/>
      <c r="H97" s="330"/>
      <c r="I97" s="330"/>
      <c r="J97" s="330"/>
      <c r="K97" s="330"/>
      <c r="L97" s="330"/>
      <c r="M97" s="330"/>
      <c r="N97" s="331"/>
      <c r="O97" s="331"/>
      <c r="P97" s="330"/>
      <c r="Q97" s="332"/>
    </row>
    <row r="98" spans="2:23" ht="24.95" customHeight="1" thickBot="1">
      <c r="B98" s="188" t="s">
        <v>47</v>
      </c>
      <c r="C98" s="189"/>
      <c r="D98" s="226" t="s">
        <v>62</v>
      </c>
      <c r="E98" s="226"/>
      <c r="F98" s="226"/>
      <c r="G98" s="226"/>
      <c r="H98" s="226"/>
      <c r="I98" s="226"/>
      <c r="J98" s="226"/>
      <c r="K98" s="226"/>
      <c r="L98" s="226"/>
      <c r="M98" s="227"/>
      <c r="N98" s="232">
        <v>0.04</v>
      </c>
      <c r="O98" s="233"/>
      <c r="P98" s="234">
        <f>P94*N98</f>
        <v>0</v>
      </c>
      <c r="Q98" s="235"/>
      <c r="R98" s="23"/>
    </row>
    <row r="99" spans="2:23" ht="24.95" customHeight="1" thickBot="1">
      <c r="B99" s="188" t="s">
        <v>63</v>
      </c>
      <c r="C99" s="189"/>
      <c r="D99" s="226" t="s">
        <v>64</v>
      </c>
      <c r="E99" s="226"/>
      <c r="F99" s="226"/>
      <c r="G99" s="226"/>
      <c r="H99" s="226"/>
      <c r="I99" s="226"/>
      <c r="J99" s="226"/>
      <c r="K99" s="226"/>
      <c r="L99" s="226"/>
      <c r="M99" s="227"/>
      <c r="N99" s="232">
        <v>0.04</v>
      </c>
      <c r="O99" s="233"/>
      <c r="P99" s="234">
        <f>P94*N99</f>
        <v>0</v>
      </c>
      <c r="Q99" s="235"/>
      <c r="R99" s="25"/>
      <c r="S99" s="24"/>
      <c r="W99" s="23"/>
    </row>
    <row r="100" spans="2:23" ht="25.5" customHeight="1">
      <c r="B100" s="228" t="s">
        <v>65</v>
      </c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37"/>
      <c r="O100" s="238"/>
      <c r="P100" s="239">
        <f>SUM(P98:Q99)</f>
        <v>0</v>
      </c>
      <c r="Q100" s="240"/>
      <c r="S100" s="24"/>
      <c r="W100" s="24"/>
    </row>
    <row r="101" spans="2:23" ht="15" customHeight="1"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3"/>
      <c r="P101" s="159"/>
      <c r="Q101" s="159"/>
      <c r="S101" s="24"/>
      <c r="T101" s="25"/>
    </row>
    <row r="102" spans="2:23" ht="25.5" customHeight="1" thickBot="1">
      <c r="B102" s="228" t="s">
        <v>66</v>
      </c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30"/>
      <c r="O102" s="230"/>
      <c r="P102" s="229"/>
      <c r="Q102" s="231"/>
    </row>
    <row r="103" spans="2:23" ht="24.95" customHeight="1" thickBot="1">
      <c r="B103" s="188" t="s">
        <v>47</v>
      </c>
      <c r="C103" s="189"/>
      <c r="D103" s="226" t="s">
        <v>67</v>
      </c>
      <c r="E103" s="226"/>
      <c r="F103" s="226"/>
      <c r="G103" s="226"/>
      <c r="H103" s="226"/>
      <c r="I103" s="226"/>
      <c r="J103" s="226"/>
      <c r="K103" s="226"/>
      <c r="L103" s="226"/>
      <c r="M103" s="227"/>
      <c r="N103" s="232">
        <v>0.12</v>
      </c>
      <c r="O103" s="233"/>
      <c r="P103" s="234">
        <f>P94*N103</f>
        <v>0</v>
      </c>
      <c r="Q103" s="235"/>
      <c r="R103" s="23"/>
    </row>
    <row r="104" spans="2:23" ht="25.5" customHeight="1">
      <c r="B104" s="228" t="s">
        <v>68</v>
      </c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37"/>
      <c r="O104" s="238"/>
      <c r="P104" s="239">
        <f>SUM(P103:Q103)</f>
        <v>0</v>
      </c>
      <c r="Q104" s="240"/>
      <c r="R104" s="24"/>
      <c r="S104" s="24"/>
      <c r="W104" s="24"/>
    </row>
    <row r="105" spans="2:23" ht="15" customHeight="1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63"/>
      <c r="P105" s="132"/>
      <c r="Q105" s="132"/>
    </row>
    <row r="106" spans="2:23" ht="15" customHeight="1"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161"/>
      <c r="P106" s="19"/>
      <c r="Q106" s="19"/>
    </row>
    <row r="107" spans="2:23" ht="25.5" customHeight="1">
      <c r="B107" s="302" t="s">
        <v>69</v>
      </c>
      <c r="C107" s="302"/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78">
        <f>P94-P100-P104</f>
        <v>0</v>
      </c>
      <c r="Q107" s="378"/>
      <c r="S107" s="24"/>
    </row>
    <row r="108" spans="2:23">
      <c r="B108" s="302"/>
      <c r="C108" s="302"/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302"/>
      <c r="P108" s="378"/>
      <c r="Q108" s="378"/>
    </row>
    <row r="109" spans="2:23" ht="15" customHeight="1"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4"/>
      <c r="Q109" s="164"/>
    </row>
    <row r="110" spans="2:23" ht="15" customHeight="1">
      <c r="B110" s="241" t="s">
        <v>70</v>
      </c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</row>
    <row r="111" spans="2:23" s="26" customFormat="1" ht="15" customHeight="1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161"/>
      <c r="P111" s="19"/>
      <c r="Q111" s="19"/>
    </row>
    <row r="112" spans="2:23" ht="30" customHeight="1">
      <c r="B112" s="223" t="s">
        <v>71</v>
      </c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5"/>
      <c r="P112" s="269" t="s">
        <v>72</v>
      </c>
      <c r="Q112" s="269"/>
    </row>
    <row r="113" spans="2:17" s="27" customFormat="1" ht="20.100000000000001" customHeight="1" thickBot="1">
      <c r="B113" s="216" t="s">
        <v>73</v>
      </c>
      <c r="C113" s="217"/>
      <c r="D113" s="214" t="s">
        <v>56</v>
      </c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  <c r="O113" s="214"/>
      <c r="P113" s="270"/>
      <c r="Q113" s="270"/>
    </row>
    <row r="114" spans="2:17" ht="20.100000000000001" customHeight="1" thickBot="1">
      <c r="B114" s="221" t="s">
        <v>74</v>
      </c>
      <c r="C114" s="222"/>
      <c r="D114" s="218" t="s">
        <v>75</v>
      </c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20"/>
      <c r="P114" s="221"/>
      <c r="Q114" s="222"/>
    </row>
    <row r="115" spans="2:17" ht="30" customHeight="1">
      <c r="B115" s="369" t="s">
        <v>76</v>
      </c>
      <c r="C115" s="370"/>
      <c r="D115" s="428" t="s">
        <v>77</v>
      </c>
      <c r="E115" s="428"/>
      <c r="F115" s="428"/>
      <c r="G115" s="428"/>
      <c r="H115" s="428"/>
      <c r="I115" s="428"/>
      <c r="J115" s="428"/>
      <c r="K115" s="428"/>
      <c r="L115" s="428"/>
      <c r="M115" s="428"/>
      <c r="N115" s="428"/>
      <c r="O115" s="428"/>
      <c r="P115" s="215">
        <f>'ANEXO I - MEMORIA DE CALCULO'!J23</f>
        <v>0</v>
      </c>
      <c r="Q115" s="215"/>
    </row>
    <row r="116" spans="2:17" ht="30" customHeight="1">
      <c r="B116" s="188" t="s">
        <v>78</v>
      </c>
      <c r="C116" s="189"/>
      <c r="D116" s="191" t="s">
        <v>79</v>
      </c>
      <c r="E116" s="191"/>
      <c r="F116" s="191"/>
      <c r="G116" s="191"/>
      <c r="H116" s="191"/>
      <c r="I116" s="191"/>
      <c r="J116" s="191"/>
      <c r="K116" s="191"/>
      <c r="L116" s="191"/>
      <c r="M116" s="191"/>
      <c r="N116" s="191"/>
      <c r="O116" s="191"/>
      <c r="P116" s="190">
        <f>'ANEXO I - MEMORIA DE CALCULO'!J31</f>
        <v>0</v>
      </c>
      <c r="Q116" s="190"/>
    </row>
    <row r="117" spans="2:17" ht="30" customHeight="1">
      <c r="B117" s="188" t="s">
        <v>80</v>
      </c>
      <c r="C117" s="189"/>
      <c r="D117" s="191" t="s">
        <v>81</v>
      </c>
      <c r="E117" s="191"/>
      <c r="F117" s="191"/>
      <c r="G117" s="191"/>
      <c r="H117" s="191"/>
      <c r="I117" s="191"/>
      <c r="J117" s="191"/>
      <c r="K117" s="191"/>
      <c r="L117" s="191"/>
      <c r="M117" s="191"/>
      <c r="N117" s="191"/>
      <c r="O117" s="191"/>
      <c r="P117" s="190">
        <f>'ANEXO I - MEMORIA DE CALCULO'!J50</f>
        <v>0</v>
      </c>
      <c r="Q117" s="190"/>
    </row>
    <row r="118" spans="2:17" ht="30" customHeight="1">
      <c r="B118" s="188" t="s">
        <v>82</v>
      </c>
      <c r="C118" s="189"/>
      <c r="D118" s="191" t="s">
        <v>83</v>
      </c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0">
        <f>'ANEXO I - MEMORIA DE CALCULO'!J69</f>
        <v>0</v>
      </c>
      <c r="Q118" s="190"/>
    </row>
    <row r="119" spans="2:17" ht="30" customHeight="1">
      <c r="B119" s="188" t="s">
        <v>84</v>
      </c>
      <c r="C119" s="189"/>
      <c r="D119" s="191" t="s">
        <v>85</v>
      </c>
      <c r="E119" s="191"/>
      <c r="F119" s="191"/>
      <c r="G119" s="191"/>
      <c r="H119" s="191"/>
      <c r="I119" s="191"/>
      <c r="J119" s="191"/>
      <c r="K119" s="191"/>
      <c r="L119" s="191"/>
      <c r="M119" s="191"/>
      <c r="N119" s="191"/>
      <c r="O119" s="191"/>
      <c r="P119" s="190">
        <f>'ANEXO I - MEMORIA DE CALCULO'!J76</f>
        <v>0</v>
      </c>
      <c r="Q119" s="190"/>
    </row>
    <row r="120" spans="2:17" ht="30" customHeight="1">
      <c r="B120" s="188" t="s">
        <v>305</v>
      </c>
      <c r="C120" s="189"/>
      <c r="D120" s="271" t="s">
        <v>87</v>
      </c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3"/>
      <c r="P120" s="190">
        <f>'ANEXO I - MEMORIA DE CALCULO'!J96</f>
        <v>0</v>
      </c>
      <c r="Q120" s="190"/>
    </row>
    <row r="121" spans="2:17" ht="30" customHeight="1">
      <c r="B121" s="188" t="s">
        <v>86</v>
      </c>
      <c r="C121" s="189"/>
      <c r="D121" s="191" t="s">
        <v>89</v>
      </c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0">
        <f>'ANEXO I - MEMORIA DE CALCULO'!J115</f>
        <v>0</v>
      </c>
      <c r="Q121" s="190"/>
    </row>
    <row r="122" spans="2:17" ht="30" customHeight="1">
      <c r="B122" s="188" t="s">
        <v>88</v>
      </c>
      <c r="C122" s="189"/>
      <c r="D122" s="191" t="s">
        <v>91</v>
      </c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0">
        <f>'ANEXO I - MEMORIA DE CALCULO'!J144</f>
        <v>0</v>
      </c>
      <c r="Q122" s="190"/>
    </row>
    <row r="123" spans="2:17" ht="30" customHeight="1">
      <c r="B123" s="188" t="s">
        <v>90</v>
      </c>
      <c r="C123" s="189"/>
      <c r="D123" s="191" t="s">
        <v>92</v>
      </c>
      <c r="E123" s="191"/>
      <c r="F123" s="191"/>
      <c r="G123" s="191"/>
      <c r="H123" s="191"/>
      <c r="I123" s="191"/>
      <c r="J123" s="191"/>
      <c r="K123" s="191"/>
      <c r="L123" s="191"/>
      <c r="M123" s="191"/>
      <c r="N123" s="191"/>
      <c r="O123" s="191"/>
      <c r="P123" s="190">
        <f>'ANEXO I - MEMORIA DE CALCULO'!J151</f>
        <v>0</v>
      </c>
      <c r="Q123" s="190"/>
    </row>
    <row r="124" spans="2:17" ht="30" customHeight="1">
      <c r="B124" s="188" t="s">
        <v>303</v>
      </c>
      <c r="C124" s="189"/>
      <c r="D124" s="191" t="s">
        <v>93</v>
      </c>
      <c r="E124" s="191"/>
      <c r="F124" s="191"/>
      <c r="G124" s="191"/>
      <c r="H124" s="191"/>
      <c r="I124" s="191"/>
      <c r="J124" s="191"/>
      <c r="K124" s="191"/>
      <c r="L124" s="191"/>
      <c r="M124" s="191"/>
      <c r="N124" s="191"/>
      <c r="O124" s="191"/>
      <c r="P124" s="190">
        <f>'ANEXO I - MEMORIA DE CALCULO'!J159</f>
        <v>0</v>
      </c>
      <c r="Q124" s="190"/>
    </row>
    <row r="125" spans="2:17" ht="30" customHeight="1">
      <c r="B125" s="188" t="s">
        <v>304</v>
      </c>
      <c r="C125" s="189"/>
      <c r="D125" s="191" t="s">
        <v>320</v>
      </c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0">
        <f>'ANEXO I - MEMORIA DE CALCULO'!J167</f>
        <v>0</v>
      </c>
      <c r="Q125" s="190"/>
    </row>
    <row r="126" spans="2:17" ht="24.95" customHeight="1">
      <c r="B126" s="223" t="s">
        <v>94</v>
      </c>
      <c r="C126" s="225"/>
      <c r="D126" s="319" t="s">
        <v>95</v>
      </c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1"/>
    </row>
    <row r="127" spans="2:17" ht="30" customHeight="1">
      <c r="B127" s="188" t="s">
        <v>96</v>
      </c>
      <c r="C127" s="189"/>
      <c r="D127" s="276" t="s">
        <v>97</v>
      </c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8"/>
      <c r="P127" s="274">
        <f>'ANEXO I - MEMORIA DE CALCULO'!J194</f>
        <v>0</v>
      </c>
      <c r="Q127" s="275"/>
    </row>
    <row r="128" spans="2:17" ht="30" customHeight="1">
      <c r="B128" s="188" t="s">
        <v>98</v>
      </c>
      <c r="C128" s="189"/>
      <c r="D128" s="276" t="s">
        <v>99</v>
      </c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8"/>
      <c r="P128" s="274">
        <f>'ANEXO I - MEMORIA DE CALCULO'!J202</f>
        <v>0</v>
      </c>
      <c r="Q128" s="275"/>
    </row>
    <row r="129" spans="2:21" ht="24.95" customHeight="1">
      <c r="B129" s="228" t="s">
        <v>100</v>
      </c>
      <c r="C129" s="231"/>
      <c r="D129" s="243" t="s">
        <v>101</v>
      </c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5"/>
      <c r="P129" s="408">
        <f>'ANEXO I - MEMORIA DE CALCULO'!J205</f>
        <v>0</v>
      </c>
      <c r="Q129" s="409"/>
      <c r="R129" s="23"/>
      <c r="S129" s="28"/>
      <c r="T129" s="407"/>
      <c r="U129" s="407"/>
    </row>
    <row r="130" spans="2:21" ht="24.95" customHeight="1" thickBot="1">
      <c r="B130" s="228" t="s">
        <v>102</v>
      </c>
      <c r="C130" s="231"/>
      <c r="D130" s="418" t="s">
        <v>103</v>
      </c>
      <c r="E130" s="419"/>
      <c r="F130" s="419"/>
      <c r="G130" s="419"/>
      <c r="H130" s="419"/>
      <c r="I130" s="419"/>
      <c r="J130" s="419"/>
      <c r="K130" s="419"/>
      <c r="L130" s="419"/>
      <c r="M130" s="419"/>
      <c r="N130" s="420"/>
      <c r="O130" s="421"/>
      <c r="P130" s="408">
        <f>P131+P132</f>
        <v>0</v>
      </c>
      <c r="Q130" s="409"/>
      <c r="R130" s="28"/>
      <c r="S130" s="407"/>
      <c r="T130" s="407"/>
    </row>
    <row r="131" spans="2:21" ht="30" customHeight="1" thickBot="1">
      <c r="B131" s="188" t="s">
        <v>104</v>
      </c>
      <c r="C131" s="189"/>
      <c r="D131" s="191" t="s">
        <v>62</v>
      </c>
      <c r="E131" s="191"/>
      <c r="F131" s="191"/>
      <c r="G131" s="191"/>
      <c r="H131" s="191"/>
      <c r="I131" s="191"/>
      <c r="J131" s="191"/>
      <c r="K131" s="191"/>
      <c r="L131" s="191"/>
      <c r="M131" s="276"/>
      <c r="N131" s="416">
        <f>'ANEXO I - MEMORIA DE CALCULO'!I210</f>
        <v>0.04</v>
      </c>
      <c r="O131" s="417"/>
      <c r="P131" s="410">
        <f>'ANEXO I - MEMORIA DE CALCULO'!J210</f>
        <v>0</v>
      </c>
      <c r="Q131" s="275"/>
    </row>
    <row r="132" spans="2:21" ht="30" customHeight="1" thickBot="1">
      <c r="B132" s="188" t="s">
        <v>105</v>
      </c>
      <c r="C132" s="189"/>
      <c r="D132" s="191" t="s">
        <v>106</v>
      </c>
      <c r="E132" s="191"/>
      <c r="F132" s="191"/>
      <c r="G132" s="191"/>
      <c r="H132" s="191"/>
      <c r="I132" s="191"/>
      <c r="J132" s="191"/>
      <c r="K132" s="191"/>
      <c r="L132" s="191"/>
      <c r="M132" s="276"/>
      <c r="N132" s="416">
        <f>'ANEXO I - MEMORIA DE CALCULO'!I211</f>
        <v>0.04</v>
      </c>
      <c r="O132" s="417"/>
      <c r="P132" s="410">
        <f>'ANEXO I - MEMORIA DE CALCULO'!J211</f>
        <v>0</v>
      </c>
      <c r="Q132" s="275"/>
    </row>
    <row r="133" spans="2:21" ht="24.95" customHeight="1" thickBot="1">
      <c r="B133" s="228" t="s">
        <v>107</v>
      </c>
      <c r="C133" s="231"/>
      <c r="D133" s="243" t="s">
        <v>108</v>
      </c>
      <c r="E133" s="244"/>
      <c r="F133" s="244"/>
      <c r="G133" s="244"/>
      <c r="H133" s="244"/>
      <c r="I133" s="244"/>
      <c r="J133" s="244"/>
      <c r="K133" s="244"/>
      <c r="L133" s="244"/>
      <c r="M133" s="244"/>
      <c r="N133" s="413"/>
      <c r="O133" s="414"/>
      <c r="P133" s="408">
        <f>P134</f>
        <v>0</v>
      </c>
      <c r="Q133" s="409"/>
      <c r="R133" s="28"/>
      <c r="S133" s="407"/>
      <c r="T133" s="407"/>
    </row>
    <row r="134" spans="2:21" ht="30" customHeight="1" thickBot="1">
      <c r="B134" s="188" t="s">
        <v>316</v>
      </c>
      <c r="C134" s="189"/>
      <c r="D134" s="191" t="s">
        <v>67</v>
      </c>
      <c r="E134" s="191"/>
      <c r="F134" s="191"/>
      <c r="G134" s="191"/>
      <c r="H134" s="191"/>
      <c r="I134" s="191"/>
      <c r="J134" s="191"/>
      <c r="K134" s="191"/>
      <c r="L134" s="191"/>
      <c r="M134" s="276"/>
      <c r="N134" s="416">
        <f>'ANEXO I - MEMORIA DE CALCULO'!I217</f>
        <v>0.12</v>
      </c>
      <c r="O134" s="417"/>
      <c r="P134" s="410">
        <f>'ANEXO I - MEMORIA DE CALCULO'!J217</f>
        <v>0</v>
      </c>
      <c r="Q134" s="275"/>
    </row>
    <row r="135" spans="2:21" ht="24.95" customHeight="1">
      <c r="B135" s="228" t="s">
        <v>318</v>
      </c>
      <c r="C135" s="231"/>
      <c r="D135" s="228" t="s">
        <v>109</v>
      </c>
      <c r="E135" s="229"/>
      <c r="F135" s="229"/>
      <c r="G135" s="229"/>
      <c r="H135" s="229"/>
      <c r="I135" s="229"/>
      <c r="J135" s="229"/>
      <c r="K135" s="229"/>
      <c r="L135" s="229"/>
      <c r="M135" s="229"/>
      <c r="N135" s="237"/>
      <c r="O135" s="238"/>
      <c r="P135" s="415">
        <f>'ANEXO I - MEMORIA DE CALCULO'!J221</f>
        <v>0</v>
      </c>
      <c r="Q135" s="415"/>
    </row>
    <row r="136" spans="2:21" ht="15" customHeight="1">
      <c r="B136" s="21"/>
      <c r="C136" s="21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7"/>
      <c r="Q136" s="247"/>
    </row>
    <row r="137" spans="2:21" ht="15" customHeight="1">
      <c r="B137" s="266" t="s">
        <v>110</v>
      </c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3"/>
    </row>
    <row r="138" spans="2:21" s="27" customFormat="1" ht="15" customHeight="1">
      <c r="B138" s="21"/>
      <c r="C138" s="21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21"/>
      <c r="P138" s="23"/>
      <c r="Q138" s="23"/>
    </row>
    <row r="139" spans="2:21" ht="15.6" customHeight="1">
      <c r="B139" s="411" t="s">
        <v>73</v>
      </c>
      <c r="C139" s="429" t="s">
        <v>111</v>
      </c>
      <c r="D139" s="430"/>
      <c r="E139" s="430"/>
      <c r="F139" s="430"/>
      <c r="G139" s="430"/>
      <c r="H139" s="430"/>
      <c r="I139" s="430"/>
      <c r="J139" s="430"/>
      <c r="K139" s="430"/>
      <c r="L139" s="431"/>
      <c r="M139" s="267" t="s">
        <v>57</v>
      </c>
      <c r="N139" s="216" t="s">
        <v>112</v>
      </c>
      <c r="O139" s="411" t="s">
        <v>113</v>
      </c>
      <c r="P139" s="267" t="s">
        <v>114</v>
      </c>
      <c r="Q139" s="279" t="s">
        <v>115</v>
      </c>
    </row>
    <row r="140" spans="2:21" s="27" customFormat="1" ht="15.6" customHeight="1" thickBot="1">
      <c r="B140" s="267"/>
      <c r="C140" s="432"/>
      <c r="D140" s="433"/>
      <c r="E140" s="433"/>
      <c r="F140" s="433"/>
      <c r="G140" s="433"/>
      <c r="H140" s="433"/>
      <c r="I140" s="433"/>
      <c r="J140" s="433"/>
      <c r="K140" s="433"/>
      <c r="L140" s="434"/>
      <c r="M140" s="412"/>
      <c r="N140" s="425"/>
      <c r="O140" s="267"/>
      <c r="P140" s="268"/>
      <c r="Q140" s="280"/>
    </row>
    <row r="141" spans="2:21" ht="24" customHeight="1" thickBot="1">
      <c r="B141" s="80">
        <v>1</v>
      </c>
      <c r="C141" s="281"/>
      <c r="D141" s="282"/>
      <c r="E141" s="282"/>
      <c r="F141" s="282"/>
      <c r="G141" s="282"/>
      <c r="H141" s="282"/>
      <c r="I141" s="282"/>
      <c r="J141" s="282"/>
      <c r="K141" s="282"/>
      <c r="L141" s="283"/>
      <c r="M141" s="36"/>
      <c r="N141" s="91"/>
      <c r="O141" s="126">
        <f>M141*N141</f>
        <v>0</v>
      </c>
      <c r="P141" s="70" t="s">
        <v>322</v>
      </c>
      <c r="Q141" s="70" t="s">
        <v>322</v>
      </c>
    </row>
    <row r="142" spans="2:21" ht="24" customHeight="1" thickBot="1">
      <c r="B142" s="80">
        <v>2</v>
      </c>
      <c r="C142" s="281"/>
      <c r="D142" s="282"/>
      <c r="E142" s="282"/>
      <c r="F142" s="282"/>
      <c r="G142" s="282"/>
      <c r="H142" s="282"/>
      <c r="I142" s="282"/>
      <c r="J142" s="282"/>
      <c r="K142" s="282"/>
      <c r="L142" s="283"/>
      <c r="M142" s="36"/>
      <c r="N142" s="91"/>
      <c r="O142" s="126">
        <f t="shared" ref="O142:O146" si="1">M142*N142</f>
        <v>0</v>
      </c>
      <c r="P142" s="70" t="s">
        <v>322</v>
      </c>
      <c r="Q142" s="70" t="s">
        <v>322</v>
      </c>
    </row>
    <row r="143" spans="2:21" ht="24" customHeight="1" thickBot="1">
      <c r="B143" s="80">
        <v>3</v>
      </c>
      <c r="C143" s="281"/>
      <c r="D143" s="282"/>
      <c r="E143" s="282"/>
      <c r="F143" s="282"/>
      <c r="G143" s="282"/>
      <c r="H143" s="282"/>
      <c r="I143" s="282"/>
      <c r="J143" s="282"/>
      <c r="K143" s="282"/>
      <c r="L143" s="283"/>
      <c r="M143" s="36"/>
      <c r="N143" s="91"/>
      <c r="O143" s="126">
        <f t="shared" si="1"/>
        <v>0</v>
      </c>
      <c r="P143" s="70" t="s">
        <v>322</v>
      </c>
      <c r="Q143" s="70" t="s">
        <v>322</v>
      </c>
    </row>
    <row r="144" spans="2:21" ht="24" customHeight="1" thickBot="1">
      <c r="B144" s="80">
        <v>4</v>
      </c>
      <c r="C144" s="281"/>
      <c r="D144" s="282"/>
      <c r="E144" s="282"/>
      <c r="F144" s="282"/>
      <c r="G144" s="282"/>
      <c r="H144" s="282"/>
      <c r="I144" s="282"/>
      <c r="J144" s="282"/>
      <c r="K144" s="282"/>
      <c r="L144" s="283"/>
      <c r="M144" s="36"/>
      <c r="N144" s="91"/>
      <c r="O144" s="126">
        <f t="shared" si="1"/>
        <v>0</v>
      </c>
      <c r="P144" s="70" t="s">
        <v>322</v>
      </c>
      <c r="Q144" s="70" t="s">
        <v>322</v>
      </c>
    </row>
    <row r="145" spans="2:19" ht="24" customHeight="1" thickBot="1">
      <c r="B145" s="80">
        <v>5</v>
      </c>
      <c r="C145" s="281"/>
      <c r="D145" s="282"/>
      <c r="E145" s="282"/>
      <c r="F145" s="282"/>
      <c r="G145" s="282"/>
      <c r="H145" s="282"/>
      <c r="I145" s="282"/>
      <c r="J145" s="282"/>
      <c r="K145" s="282"/>
      <c r="L145" s="283"/>
      <c r="M145" s="36"/>
      <c r="N145" s="91"/>
      <c r="O145" s="126">
        <f t="shared" si="1"/>
        <v>0</v>
      </c>
      <c r="P145" s="70" t="s">
        <v>322</v>
      </c>
      <c r="Q145" s="70" t="s">
        <v>322</v>
      </c>
    </row>
    <row r="146" spans="2:19" ht="24" customHeight="1" thickBot="1">
      <c r="B146" s="80">
        <v>6</v>
      </c>
      <c r="C146" s="281"/>
      <c r="D146" s="282"/>
      <c r="E146" s="282"/>
      <c r="F146" s="282"/>
      <c r="G146" s="282"/>
      <c r="H146" s="282"/>
      <c r="I146" s="282"/>
      <c r="J146" s="282"/>
      <c r="K146" s="282"/>
      <c r="L146" s="283"/>
      <c r="M146" s="36"/>
      <c r="N146" s="91"/>
      <c r="O146" s="126">
        <f t="shared" si="1"/>
        <v>0</v>
      </c>
      <c r="P146" s="70" t="s">
        <v>322</v>
      </c>
      <c r="Q146" s="70" t="s">
        <v>322</v>
      </c>
    </row>
    <row r="147" spans="2:19" ht="20.100000000000001" customHeight="1">
      <c r="B147" s="165"/>
      <c r="C147" s="249" t="s">
        <v>116</v>
      </c>
      <c r="D147" s="250"/>
      <c r="E147" s="250"/>
      <c r="F147" s="250"/>
      <c r="G147" s="250"/>
      <c r="H147" s="250"/>
      <c r="I147" s="250"/>
      <c r="J147" s="250"/>
      <c r="K147" s="250"/>
      <c r="L147" s="250"/>
      <c r="M147" s="251"/>
      <c r="N147" s="166"/>
      <c r="O147" s="422">
        <f>SUM(O141:O146)</f>
        <v>0</v>
      </c>
      <c r="P147" s="423"/>
      <c r="Q147" s="424"/>
    </row>
    <row r="148" spans="2:19" ht="20.100000000000001" customHeight="1" thickBot="1">
      <c r="B148" s="353" t="s">
        <v>117</v>
      </c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5"/>
    </row>
    <row r="149" spans="2:19" s="29" customFormat="1" ht="30" customHeight="1" thickBot="1"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</row>
    <row r="150" spans="2:19" s="29" customFormat="1" ht="57" customHeight="1" thickBot="1">
      <c r="B150" s="317"/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</row>
    <row r="151" spans="2:19" ht="15" customHeight="1">
      <c r="B151" s="161"/>
      <c r="C151" s="161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161"/>
      <c r="P151" s="23"/>
      <c r="Q151" s="23"/>
    </row>
    <row r="152" spans="2:19" s="30" customFormat="1" ht="15" customHeight="1">
      <c r="B152" s="266" t="s">
        <v>118</v>
      </c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</row>
    <row r="153" spans="2:19" s="30" customFormat="1" ht="15" customHeight="1">
      <c r="B153" s="167"/>
      <c r="C153" s="19"/>
      <c r="D153" s="19"/>
      <c r="E153" s="19"/>
      <c r="F153" s="19"/>
      <c r="G153" s="19"/>
      <c r="H153" s="19"/>
      <c r="I153" s="42"/>
      <c r="J153" s="42"/>
      <c r="K153" s="19"/>
      <c r="L153" s="19"/>
      <c r="M153" s="19"/>
      <c r="N153" s="19"/>
      <c r="O153" s="21"/>
      <c r="P153" s="19"/>
      <c r="Q153" s="19"/>
    </row>
    <row r="154" spans="2:19" s="30" customFormat="1" ht="20.100000000000001" customHeight="1" thickBot="1">
      <c r="B154" s="325" t="s">
        <v>119</v>
      </c>
      <c r="C154" s="325"/>
      <c r="D154" s="325"/>
      <c r="E154" s="325"/>
      <c r="F154" s="253" t="s">
        <v>120</v>
      </c>
      <c r="G154" s="253"/>
      <c r="H154" s="253" t="s">
        <v>121</v>
      </c>
      <c r="I154" s="253"/>
      <c r="J154" s="253" t="s">
        <v>122</v>
      </c>
      <c r="K154" s="253"/>
      <c r="L154" s="253" t="s">
        <v>123</v>
      </c>
      <c r="M154" s="253"/>
      <c r="N154" s="253" t="s">
        <v>124</v>
      </c>
      <c r="O154" s="253"/>
      <c r="P154" s="253" t="s">
        <v>125</v>
      </c>
      <c r="Q154" s="253"/>
    </row>
    <row r="155" spans="2:19" s="30" customFormat="1" ht="39.950000000000003" customHeight="1" thickBot="1">
      <c r="B155" s="262"/>
      <c r="C155" s="262"/>
      <c r="D155" s="262"/>
      <c r="E155" s="262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31"/>
    </row>
    <row r="156" spans="2:19" s="30" customFormat="1" ht="20.100000000000001" customHeight="1" thickBot="1">
      <c r="B156" s="252" t="s">
        <v>119</v>
      </c>
      <c r="C156" s="252"/>
      <c r="D156" s="252"/>
      <c r="E156" s="252"/>
      <c r="F156" s="246" t="s">
        <v>126</v>
      </c>
      <c r="G156" s="246"/>
      <c r="H156" s="246" t="s">
        <v>127</v>
      </c>
      <c r="I156" s="246"/>
      <c r="J156" s="246" t="s">
        <v>128</v>
      </c>
      <c r="K156" s="246"/>
      <c r="L156" s="246" t="s">
        <v>129</v>
      </c>
      <c r="M156" s="246"/>
      <c r="N156" s="246" t="s">
        <v>130</v>
      </c>
      <c r="O156" s="246"/>
      <c r="P156" s="246" t="s">
        <v>131</v>
      </c>
      <c r="Q156" s="246"/>
      <c r="S156" s="32"/>
    </row>
    <row r="157" spans="2:19" s="30" customFormat="1" ht="39.950000000000003" customHeight="1" thickBot="1">
      <c r="B157" s="262"/>
      <c r="C157" s="262"/>
      <c r="D157" s="262"/>
      <c r="E157" s="262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31"/>
      <c r="S157" s="31"/>
    </row>
    <row r="158" spans="2:19" s="30" customFormat="1" ht="20.100000000000001" customHeight="1" thickBot="1">
      <c r="B158" s="252" t="s">
        <v>119</v>
      </c>
      <c r="C158" s="252"/>
      <c r="D158" s="252"/>
      <c r="E158" s="252"/>
      <c r="F158" s="246" t="s">
        <v>132</v>
      </c>
      <c r="G158" s="246"/>
      <c r="H158" s="246" t="s">
        <v>133</v>
      </c>
      <c r="I158" s="246"/>
      <c r="J158" s="246" t="s">
        <v>134</v>
      </c>
      <c r="K158" s="246"/>
      <c r="L158" s="246" t="s">
        <v>135</v>
      </c>
      <c r="M158" s="246"/>
      <c r="N158" s="246" t="s">
        <v>136</v>
      </c>
      <c r="O158" s="246"/>
      <c r="P158" s="246" t="s">
        <v>137</v>
      </c>
      <c r="Q158" s="246"/>
      <c r="R158" s="31"/>
      <c r="S158" s="31"/>
    </row>
    <row r="159" spans="2:19" s="30" customFormat="1" ht="39.950000000000003" customHeight="1" thickBot="1">
      <c r="B159" s="262"/>
      <c r="C159" s="262"/>
      <c r="D159" s="262"/>
      <c r="E159" s="262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31"/>
      <c r="S159" s="31"/>
    </row>
    <row r="160" spans="2:19" s="30" customFormat="1" ht="20.100000000000001" customHeight="1" thickBot="1">
      <c r="B160" s="252" t="s">
        <v>119</v>
      </c>
      <c r="C160" s="252"/>
      <c r="D160" s="252"/>
      <c r="E160" s="252"/>
      <c r="F160" s="246" t="s">
        <v>138</v>
      </c>
      <c r="G160" s="246"/>
      <c r="H160" s="246" t="s">
        <v>139</v>
      </c>
      <c r="I160" s="246"/>
      <c r="J160" s="246" t="s">
        <v>140</v>
      </c>
      <c r="K160" s="246"/>
      <c r="L160" s="246" t="s">
        <v>141</v>
      </c>
      <c r="M160" s="246"/>
      <c r="N160" s="246" t="s">
        <v>142</v>
      </c>
      <c r="O160" s="246"/>
      <c r="P160" s="246" t="s">
        <v>143</v>
      </c>
      <c r="Q160" s="246"/>
      <c r="R160" s="31"/>
      <c r="S160" s="31"/>
    </row>
    <row r="161" spans="2:19" s="30" customFormat="1" ht="39.950000000000003" customHeight="1" thickBot="1">
      <c r="B161" s="261"/>
      <c r="C161" s="261"/>
      <c r="D161" s="261"/>
      <c r="E161" s="261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31"/>
      <c r="S161" s="31"/>
    </row>
    <row r="162" spans="2:19" s="30" customFormat="1" ht="20.100000000000001" customHeight="1" thickBot="1">
      <c r="B162" s="252" t="s">
        <v>119</v>
      </c>
      <c r="C162" s="252"/>
      <c r="D162" s="252"/>
      <c r="E162" s="252"/>
      <c r="F162" s="246" t="s">
        <v>144</v>
      </c>
      <c r="G162" s="246"/>
      <c r="H162" s="246" t="s">
        <v>145</v>
      </c>
      <c r="I162" s="246"/>
      <c r="J162" s="246" t="s">
        <v>146</v>
      </c>
      <c r="K162" s="246"/>
      <c r="L162" s="246" t="s">
        <v>147</v>
      </c>
      <c r="M162" s="246"/>
      <c r="N162" s="246" t="s">
        <v>148</v>
      </c>
      <c r="O162" s="246"/>
      <c r="P162" s="246" t="s">
        <v>149</v>
      </c>
      <c r="Q162" s="246"/>
      <c r="R162" s="31"/>
      <c r="S162" s="31"/>
    </row>
    <row r="163" spans="2:19" s="30" customFormat="1" ht="39.950000000000003" customHeight="1" thickBot="1">
      <c r="B163" s="261"/>
      <c r="C163" s="261"/>
      <c r="D163" s="261"/>
      <c r="E163" s="261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31"/>
      <c r="S163" s="31"/>
    </row>
    <row r="164" spans="2:19" s="30" customFormat="1" ht="20.100000000000001" customHeight="1" thickBot="1">
      <c r="B164" s="252" t="s">
        <v>119</v>
      </c>
      <c r="C164" s="252"/>
      <c r="D164" s="252"/>
      <c r="E164" s="252"/>
      <c r="F164" s="246" t="s">
        <v>150</v>
      </c>
      <c r="G164" s="246"/>
      <c r="H164" s="246" t="s">
        <v>151</v>
      </c>
      <c r="I164" s="246"/>
      <c r="J164" s="246" t="s">
        <v>152</v>
      </c>
      <c r="K164" s="246"/>
      <c r="L164" s="246" t="s">
        <v>153</v>
      </c>
      <c r="M164" s="246"/>
      <c r="N164" s="246" t="s">
        <v>154</v>
      </c>
      <c r="O164" s="246"/>
      <c r="P164" s="246" t="s">
        <v>155</v>
      </c>
      <c r="Q164" s="246"/>
    </row>
    <row r="165" spans="2:19" s="30" customFormat="1" ht="39.950000000000003" customHeight="1" thickBot="1">
      <c r="B165" s="261"/>
      <c r="C165" s="261"/>
      <c r="D165" s="261"/>
      <c r="E165" s="261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31"/>
    </row>
    <row r="166" spans="2:19" s="30" customFormat="1" ht="20.100000000000001" customHeight="1" thickBot="1">
      <c r="B166" s="252" t="s">
        <v>119</v>
      </c>
      <c r="C166" s="252"/>
      <c r="D166" s="252"/>
      <c r="E166" s="252"/>
      <c r="F166" s="246" t="s">
        <v>156</v>
      </c>
      <c r="G166" s="246"/>
      <c r="H166" s="246" t="s">
        <v>157</v>
      </c>
      <c r="I166" s="246"/>
      <c r="J166" s="246" t="s">
        <v>158</v>
      </c>
      <c r="K166" s="246"/>
      <c r="L166" s="246" t="s">
        <v>159</v>
      </c>
      <c r="M166" s="246"/>
      <c r="N166" s="246" t="s">
        <v>160</v>
      </c>
      <c r="O166" s="246"/>
      <c r="P166" s="246" t="s">
        <v>161</v>
      </c>
      <c r="Q166" s="246"/>
      <c r="S166" s="32"/>
    </row>
    <row r="167" spans="2:19" s="30" customFormat="1" ht="39.950000000000003" customHeight="1" thickBot="1">
      <c r="B167" s="261"/>
      <c r="C167" s="261"/>
      <c r="D167" s="261"/>
      <c r="E167" s="261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31"/>
      <c r="S167" s="31"/>
    </row>
    <row r="168" spans="2:19" s="30" customFormat="1" ht="20.100000000000001" customHeight="1" thickBot="1">
      <c r="B168" s="252" t="s">
        <v>119</v>
      </c>
      <c r="C168" s="252"/>
      <c r="D168" s="252"/>
      <c r="E168" s="252"/>
      <c r="F168" s="246" t="s">
        <v>162</v>
      </c>
      <c r="G168" s="246"/>
      <c r="H168" s="246" t="s">
        <v>163</v>
      </c>
      <c r="I168" s="246"/>
      <c r="J168" s="246" t="s">
        <v>164</v>
      </c>
      <c r="K168" s="246"/>
      <c r="L168" s="246" t="s">
        <v>165</v>
      </c>
      <c r="M168" s="246"/>
      <c r="N168" s="246" t="s">
        <v>166</v>
      </c>
      <c r="O168" s="246"/>
      <c r="P168" s="246" t="s">
        <v>167</v>
      </c>
      <c r="Q168" s="246"/>
      <c r="R168" s="31"/>
      <c r="S168" s="31"/>
    </row>
    <row r="169" spans="2:19" s="30" customFormat="1" ht="39.950000000000003" customHeight="1" thickBot="1">
      <c r="B169" s="261"/>
      <c r="C169" s="261"/>
      <c r="D169" s="261"/>
      <c r="E169" s="261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31"/>
      <c r="S169" s="31"/>
    </row>
    <row r="170" spans="2:19" s="30" customFormat="1" ht="20.100000000000001" customHeight="1" thickBot="1">
      <c r="B170" s="252" t="s">
        <v>119</v>
      </c>
      <c r="C170" s="252"/>
      <c r="D170" s="252"/>
      <c r="E170" s="252"/>
      <c r="F170" s="246" t="s">
        <v>168</v>
      </c>
      <c r="G170" s="246"/>
      <c r="H170" s="246" t="s">
        <v>169</v>
      </c>
      <c r="I170" s="246"/>
      <c r="J170" s="246" t="s">
        <v>170</v>
      </c>
      <c r="K170" s="246"/>
      <c r="L170" s="246" t="s">
        <v>171</v>
      </c>
      <c r="M170" s="246"/>
      <c r="N170" s="246" t="s">
        <v>172</v>
      </c>
      <c r="O170" s="246"/>
      <c r="P170" s="246" t="s">
        <v>173</v>
      </c>
      <c r="Q170" s="246"/>
      <c r="R170" s="31"/>
      <c r="S170" s="31"/>
    </row>
    <row r="171" spans="2:19" s="30" customFormat="1" ht="39.950000000000003" customHeight="1" thickBot="1">
      <c r="B171" s="261"/>
      <c r="C171" s="261"/>
      <c r="D171" s="261"/>
      <c r="E171" s="261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31"/>
      <c r="S171" s="31"/>
    </row>
    <row r="172" spans="2:19" s="30" customFormat="1" ht="20.100000000000001" customHeight="1" thickBot="1">
      <c r="B172" s="252" t="s">
        <v>119</v>
      </c>
      <c r="C172" s="252"/>
      <c r="D172" s="252"/>
      <c r="E172" s="252"/>
      <c r="F172" s="246" t="s">
        <v>174</v>
      </c>
      <c r="G172" s="246"/>
      <c r="H172" s="246" t="s">
        <v>175</v>
      </c>
      <c r="I172" s="246"/>
      <c r="J172" s="246" t="s">
        <v>176</v>
      </c>
      <c r="K172" s="246"/>
      <c r="L172" s="246" t="s">
        <v>177</v>
      </c>
      <c r="M172" s="246"/>
      <c r="N172" s="246" t="s">
        <v>178</v>
      </c>
      <c r="O172" s="246"/>
      <c r="P172" s="246" t="s">
        <v>179</v>
      </c>
      <c r="Q172" s="246"/>
      <c r="R172" s="31"/>
      <c r="S172" s="31"/>
    </row>
    <row r="173" spans="2:19" s="30" customFormat="1" ht="39.950000000000003" customHeight="1" thickBot="1">
      <c r="B173" s="261"/>
      <c r="C173" s="261"/>
      <c r="D173" s="261"/>
      <c r="E173" s="261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31"/>
      <c r="S173" s="31"/>
    </row>
    <row r="174" spans="2:19" s="30" customFormat="1" ht="15" customHeight="1">
      <c r="B174" s="42"/>
      <c r="C174" s="42"/>
      <c r="D174" s="42"/>
      <c r="E174" s="42"/>
      <c r="F174" s="42"/>
      <c r="G174" s="42"/>
      <c r="H174" s="42"/>
      <c r="I174" s="42"/>
      <c r="J174" s="42"/>
      <c r="K174" s="19"/>
      <c r="L174" s="19"/>
      <c r="M174" s="19"/>
      <c r="N174" s="19"/>
      <c r="O174" s="21"/>
      <c r="P174" s="19"/>
      <c r="Q174" s="19"/>
    </row>
    <row r="175" spans="2:19" ht="15" customHeight="1">
      <c r="B175" s="266" t="s">
        <v>180</v>
      </c>
      <c r="C175" s="266"/>
      <c r="D175" s="266"/>
      <c r="E175" s="266"/>
      <c r="F175" s="266"/>
      <c r="G175" s="266"/>
      <c r="H175" s="266"/>
      <c r="I175" s="266"/>
      <c r="J175" s="266"/>
      <c r="K175" s="266"/>
      <c r="L175" s="266"/>
      <c r="M175" s="266"/>
      <c r="N175" s="266"/>
      <c r="O175" s="266"/>
      <c r="P175" s="266"/>
      <c r="Q175" s="266"/>
    </row>
    <row r="176" spans="2:19" ht="15" customHeight="1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161"/>
      <c r="P176" s="19"/>
      <c r="Q176" s="19"/>
    </row>
    <row r="177" spans="2:22" ht="21" customHeight="1">
      <c r="B177" s="243" t="s">
        <v>181</v>
      </c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5"/>
    </row>
    <row r="178" spans="2:22" s="33" customFormat="1" ht="17.649999999999999" customHeight="1">
      <c r="B178" s="381" t="s">
        <v>182</v>
      </c>
      <c r="C178" s="382"/>
      <c r="D178" s="382"/>
      <c r="E178" s="382"/>
      <c r="F178" s="382"/>
      <c r="G178" s="382"/>
      <c r="H178" s="382"/>
      <c r="I178" s="383"/>
      <c r="J178" s="379" t="s">
        <v>183</v>
      </c>
      <c r="K178" s="258" t="s">
        <v>184</v>
      </c>
      <c r="L178" s="259"/>
      <c r="M178" s="259"/>
      <c r="N178" s="259"/>
      <c r="O178" s="259"/>
      <c r="P178" s="259"/>
      <c r="Q178" s="260"/>
    </row>
    <row r="179" spans="2:22" s="33" customFormat="1" ht="72.75" customHeight="1" thickBot="1">
      <c r="B179" s="384"/>
      <c r="C179" s="385"/>
      <c r="D179" s="385"/>
      <c r="E179" s="385"/>
      <c r="F179" s="385"/>
      <c r="G179" s="385"/>
      <c r="H179" s="385"/>
      <c r="I179" s="386"/>
      <c r="J179" s="380"/>
      <c r="K179" s="169" t="s">
        <v>185</v>
      </c>
      <c r="L179" s="169" t="s">
        <v>186</v>
      </c>
      <c r="M179" s="169" t="s">
        <v>187</v>
      </c>
      <c r="N179" s="168" t="s">
        <v>188</v>
      </c>
      <c r="O179" s="170" t="s">
        <v>189</v>
      </c>
      <c r="P179" s="168" t="s">
        <v>190</v>
      </c>
      <c r="Q179" s="171" t="s">
        <v>32</v>
      </c>
    </row>
    <row r="180" spans="2:22" ht="24.95" customHeight="1" thickBot="1">
      <c r="B180" s="242"/>
      <c r="C180" s="242"/>
      <c r="D180" s="242"/>
      <c r="E180" s="242"/>
      <c r="F180" s="242"/>
      <c r="G180" s="242"/>
      <c r="H180" s="242"/>
      <c r="I180" s="242"/>
      <c r="J180" s="12"/>
      <c r="K180" s="73"/>
      <c r="L180" s="14"/>
      <c r="M180" s="14"/>
      <c r="N180" s="18"/>
      <c r="O180" s="61"/>
      <c r="P180" s="37"/>
      <c r="Q180" s="172">
        <f>P180*M180</f>
        <v>0</v>
      </c>
      <c r="R180" s="254"/>
      <c r="S180" s="254"/>
      <c r="T180" s="254"/>
      <c r="U180" s="254"/>
      <c r="V180" s="254"/>
    </row>
    <row r="181" spans="2:22" ht="33" customHeight="1" thickBot="1">
      <c r="B181" s="242"/>
      <c r="C181" s="242"/>
      <c r="D181" s="242"/>
      <c r="E181" s="242"/>
      <c r="F181" s="242"/>
      <c r="G181" s="242"/>
      <c r="H181" s="242"/>
      <c r="I181" s="242"/>
      <c r="J181" s="15"/>
      <c r="K181" s="73"/>
      <c r="L181" s="14"/>
      <c r="M181" s="14"/>
      <c r="N181" s="18"/>
      <c r="O181" s="61"/>
      <c r="P181" s="38"/>
      <c r="Q181" s="172">
        <f t="shared" ref="Q181:Q196" si="2">P181*M181</f>
        <v>0</v>
      </c>
      <c r="R181" s="35"/>
      <c r="S181" s="34"/>
      <c r="T181" s="35"/>
    </row>
    <row r="182" spans="2:22" ht="28.5" customHeight="1" thickBot="1">
      <c r="B182" s="242"/>
      <c r="C182" s="242"/>
      <c r="D182" s="242"/>
      <c r="E182" s="242"/>
      <c r="F182" s="242"/>
      <c r="G182" s="242"/>
      <c r="H182" s="242"/>
      <c r="I182" s="242"/>
      <c r="J182" s="15"/>
      <c r="K182" s="73"/>
      <c r="L182" s="14"/>
      <c r="M182" s="14"/>
      <c r="N182" s="18"/>
      <c r="O182" s="61"/>
      <c r="P182" s="38"/>
      <c r="Q182" s="172">
        <f t="shared" si="2"/>
        <v>0</v>
      </c>
      <c r="R182" s="35"/>
      <c r="S182" s="34"/>
      <c r="T182" s="35"/>
    </row>
    <row r="183" spans="2:22" ht="24.95" customHeight="1" thickBot="1">
      <c r="B183" s="242"/>
      <c r="C183" s="242"/>
      <c r="D183" s="242"/>
      <c r="E183" s="242"/>
      <c r="F183" s="242"/>
      <c r="G183" s="242"/>
      <c r="H183" s="242"/>
      <c r="I183" s="242"/>
      <c r="J183" s="15"/>
      <c r="K183" s="73"/>
      <c r="L183" s="14"/>
      <c r="M183" s="14"/>
      <c r="N183" s="18"/>
      <c r="O183" s="61"/>
      <c r="P183" s="38"/>
      <c r="Q183" s="172">
        <f t="shared" si="2"/>
        <v>0</v>
      </c>
      <c r="R183" s="35"/>
      <c r="S183" s="34"/>
      <c r="T183" s="35"/>
    </row>
    <row r="184" spans="2:22" ht="24.95" customHeight="1" thickBot="1">
      <c r="B184" s="242"/>
      <c r="C184" s="242"/>
      <c r="D184" s="242"/>
      <c r="E184" s="242"/>
      <c r="F184" s="242"/>
      <c r="G184" s="242"/>
      <c r="H184" s="242"/>
      <c r="I184" s="242"/>
      <c r="J184" s="15"/>
      <c r="K184" s="73"/>
      <c r="L184" s="14"/>
      <c r="M184" s="14"/>
      <c r="N184" s="18"/>
      <c r="O184" s="61"/>
      <c r="P184" s="38"/>
      <c r="Q184" s="172">
        <f t="shared" si="2"/>
        <v>0</v>
      </c>
      <c r="R184" s="35"/>
      <c r="S184" s="34"/>
      <c r="T184" s="35"/>
    </row>
    <row r="185" spans="2:22" ht="31.5" customHeight="1" thickBot="1">
      <c r="B185" s="242"/>
      <c r="C185" s="242"/>
      <c r="D185" s="242"/>
      <c r="E185" s="242"/>
      <c r="F185" s="242"/>
      <c r="G185" s="242"/>
      <c r="H185" s="242"/>
      <c r="I185" s="242"/>
      <c r="J185" s="15"/>
      <c r="K185" s="73"/>
      <c r="L185" s="14"/>
      <c r="M185" s="14"/>
      <c r="N185" s="18"/>
      <c r="O185" s="61"/>
      <c r="P185" s="38"/>
      <c r="Q185" s="172">
        <f t="shared" si="2"/>
        <v>0</v>
      </c>
      <c r="R185" s="35"/>
      <c r="S185" s="34"/>
      <c r="T185" s="35"/>
    </row>
    <row r="186" spans="2:22" ht="24.95" customHeight="1" thickBot="1">
      <c r="B186" s="242"/>
      <c r="C186" s="242"/>
      <c r="D186" s="242"/>
      <c r="E186" s="242"/>
      <c r="F186" s="242"/>
      <c r="G186" s="242"/>
      <c r="H186" s="242"/>
      <c r="I186" s="242"/>
      <c r="J186" s="15"/>
      <c r="K186" s="73"/>
      <c r="L186" s="14"/>
      <c r="M186" s="14"/>
      <c r="N186" s="18"/>
      <c r="O186" s="61"/>
      <c r="P186" s="38"/>
      <c r="Q186" s="172">
        <f t="shared" si="2"/>
        <v>0</v>
      </c>
      <c r="R186" s="35"/>
      <c r="S186" s="34"/>
      <c r="T186" s="35"/>
    </row>
    <row r="187" spans="2:22" ht="24.95" customHeight="1" thickBot="1">
      <c r="B187" s="242"/>
      <c r="C187" s="242"/>
      <c r="D187" s="242"/>
      <c r="E187" s="242"/>
      <c r="F187" s="242"/>
      <c r="G187" s="242"/>
      <c r="H187" s="242"/>
      <c r="I187" s="242"/>
      <c r="J187" s="15"/>
      <c r="K187" s="73"/>
      <c r="L187" s="14"/>
      <c r="M187" s="14"/>
      <c r="N187" s="18"/>
      <c r="O187" s="61"/>
      <c r="P187" s="38"/>
      <c r="Q187" s="172">
        <f t="shared" si="2"/>
        <v>0</v>
      </c>
      <c r="R187" s="35"/>
      <c r="S187" s="34"/>
      <c r="T187" s="35"/>
    </row>
    <row r="188" spans="2:22" ht="24.95" customHeight="1" thickBot="1">
      <c r="B188" s="242"/>
      <c r="C188" s="242"/>
      <c r="D188" s="242"/>
      <c r="E188" s="242"/>
      <c r="F188" s="242"/>
      <c r="G188" s="242"/>
      <c r="H188" s="242"/>
      <c r="I188" s="242"/>
      <c r="J188" s="15"/>
      <c r="K188" s="73"/>
      <c r="L188" s="75"/>
      <c r="M188" s="14"/>
      <c r="N188" s="18"/>
      <c r="O188" s="61"/>
      <c r="P188" s="38"/>
      <c r="Q188" s="172">
        <f t="shared" si="2"/>
        <v>0</v>
      </c>
      <c r="R188" s="35"/>
      <c r="S188" s="34"/>
      <c r="T188" s="35"/>
    </row>
    <row r="189" spans="2:22" ht="31.5" customHeight="1" thickBot="1">
      <c r="B189" s="242"/>
      <c r="C189" s="242"/>
      <c r="D189" s="242"/>
      <c r="E189" s="242"/>
      <c r="F189" s="242"/>
      <c r="G189" s="242"/>
      <c r="H189" s="242"/>
      <c r="I189" s="242"/>
      <c r="J189" s="15"/>
      <c r="K189" s="73"/>
      <c r="L189" s="75"/>
      <c r="M189" s="14"/>
      <c r="N189" s="18"/>
      <c r="O189" s="61"/>
      <c r="P189" s="38"/>
      <c r="Q189" s="172">
        <f t="shared" si="2"/>
        <v>0</v>
      </c>
      <c r="R189" s="35"/>
      <c r="S189" s="34"/>
      <c r="T189" s="35"/>
    </row>
    <row r="190" spans="2:22" ht="24.95" customHeight="1" thickBot="1">
      <c r="B190" s="242"/>
      <c r="C190" s="242"/>
      <c r="D190" s="242"/>
      <c r="E190" s="242"/>
      <c r="F190" s="242"/>
      <c r="G190" s="242"/>
      <c r="H190" s="242"/>
      <c r="I190" s="242"/>
      <c r="J190" s="15"/>
      <c r="K190" s="73"/>
      <c r="L190" s="14"/>
      <c r="M190" s="14"/>
      <c r="N190" s="18"/>
      <c r="O190" s="61"/>
      <c r="P190" s="38"/>
      <c r="Q190" s="172">
        <f t="shared" si="2"/>
        <v>0</v>
      </c>
      <c r="R190" s="35"/>
      <c r="S190" s="34"/>
      <c r="T190" s="35"/>
    </row>
    <row r="191" spans="2:22" ht="24.95" customHeight="1" thickBot="1">
      <c r="B191" s="242"/>
      <c r="C191" s="242"/>
      <c r="D191" s="242"/>
      <c r="E191" s="242"/>
      <c r="F191" s="242"/>
      <c r="G191" s="242"/>
      <c r="H191" s="242"/>
      <c r="I191" s="242"/>
      <c r="J191" s="15"/>
      <c r="K191" s="73"/>
      <c r="L191" s="14"/>
      <c r="M191" s="14"/>
      <c r="N191" s="18"/>
      <c r="O191" s="61"/>
      <c r="P191" s="38"/>
      <c r="Q191" s="172">
        <f t="shared" si="2"/>
        <v>0</v>
      </c>
      <c r="R191" s="35"/>
      <c r="S191" s="34"/>
      <c r="T191" s="35"/>
    </row>
    <row r="192" spans="2:22" ht="24.95" customHeight="1" thickBot="1">
      <c r="B192" s="242"/>
      <c r="C192" s="242"/>
      <c r="D192" s="242"/>
      <c r="E192" s="242"/>
      <c r="F192" s="242"/>
      <c r="G192" s="242"/>
      <c r="H192" s="242"/>
      <c r="I192" s="242"/>
      <c r="J192" s="15"/>
      <c r="K192" s="13"/>
      <c r="L192" s="14"/>
      <c r="M192" s="14"/>
      <c r="N192" s="18"/>
      <c r="O192" s="61"/>
      <c r="P192" s="38"/>
      <c r="Q192" s="172">
        <f t="shared" si="2"/>
        <v>0</v>
      </c>
      <c r="R192" s="35"/>
      <c r="S192" s="34"/>
      <c r="T192" s="35"/>
    </row>
    <row r="193" spans="2:20" ht="24.95" customHeight="1" thickBot="1">
      <c r="B193" s="242"/>
      <c r="C193" s="242"/>
      <c r="D193" s="242"/>
      <c r="E193" s="242"/>
      <c r="F193" s="242"/>
      <c r="G193" s="242"/>
      <c r="H193" s="242"/>
      <c r="I193" s="242"/>
      <c r="J193" s="15"/>
      <c r="K193" s="13"/>
      <c r="L193" s="14"/>
      <c r="M193" s="14"/>
      <c r="N193" s="18"/>
      <c r="O193" s="61"/>
      <c r="P193" s="38"/>
      <c r="Q193" s="172">
        <f t="shared" si="2"/>
        <v>0</v>
      </c>
      <c r="R193" s="35"/>
      <c r="S193" s="34"/>
      <c r="T193" s="35"/>
    </row>
    <row r="194" spans="2:20" ht="24.95" customHeight="1" thickBot="1">
      <c r="B194" s="242"/>
      <c r="C194" s="242"/>
      <c r="D194" s="242"/>
      <c r="E194" s="242"/>
      <c r="F194" s="242"/>
      <c r="G194" s="242"/>
      <c r="H194" s="242"/>
      <c r="I194" s="242"/>
      <c r="J194" s="15"/>
      <c r="K194" s="13"/>
      <c r="L194" s="14"/>
      <c r="M194" s="14"/>
      <c r="N194" s="18"/>
      <c r="O194" s="61"/>
      <c r="P194" s="38"/>
      <c r="Q194" s="172">
        <f t="shared" si="2"/>
        <v>0</v>
      </c>
      <c r="R194" s="35"/>
      <c r="S194" s="34"/>
      <c r="T194" s="35"/>
    </row>
    <row r="195" spans="2:20" ht="24.95" customHeight="1" thickBot="1">
      <c r="B195" s="242"/>
      <c r="C195" s="242"/>
      <c r="D195" s="242"/>
      <c r="E195" s="242"/>
      <c r="F195" s="242"/>
      <c r="G195" s="242"/>
      <c r="H195" s="242"/>
      <c r="I195" s="242"/>
      <c r="J195" s="15"/>
      <c r="K195" s="13"/>
      <c r="L195" s="14"/>
      <c r="M195" s="14"/>
      <c r="N195" s="18"/>
      <c r="O195" s="61"/>
      <c r="P195" s="38"/>
      <c r="Q195" s="172">
        <f t="shared" si="2"/>
        <v>0</v>
      </c>
      <c r="R195" s="35"/>
      <c r="S195" s="34"/>
      <c r="T195" s="35"/>
    </row>
    <row r="196" spans="2:20" ht="24.95" customHeight="1" thickBot="1">
      <c r="B196" s="242"/>
      <c r="C196" s="242"/>
      <c r="D196" s="242"/>
      <c r="E196" s="242"/>
      <c r="F196" s="242"/>
      <c r="G196" s="242"/>
      <c r="H196" s="242"/>
      <c r="I196" s="242"/>
      <c r="J196" s="15"/>
      <c r="K196" s="13"/>
      <c r="L196" s="14"/>
      <c r="M196" s="14"/>
      <c r="N196" s="18"/>
      <c r="O196" s="61"/>
      <c r="P196" s="38"/>
      <c r="Q196" s="172">
        <f t="shared" si="2"/>
        <v>0</v>
      </c>
      <c r="R196" s="35"/>
      <c r="S196" s="34"/>
      <c r="T196" s="35"/>
    </row>
    <row r="197" spans="2:20" ht="24.95" customHeight="1">
      <c r="B197" s="255" t="s">
        <v>191</v>
      </c>
      <c r="C197" s="256"/>
      <c r="D197" s="256"/>
      <c r="E197" s="256"/>
      <c r="F197" s="256"/>
      <c r="G197" s="256"/>
      <c r="H197" s="256"/>
      <c r="I197" s="256"/>
      <c r="J197" s="256"/>
      <c r="K197" s="256"/>
      <c r="L197" s="256"/>
      <c r="M197" s="256"/>
      <c r="N197" s="256"/>
      <c r="O197" s="256"/>
      <c r="P197" s="257"/>
      <c r="Q197" s="173">
        <f>SUM(Q180:Q196)</f>
        <v>0</v>
      </c>
    </row>
    <row r="198" spans="2:20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21"/>
      <c r="P198" s="19"/>
      <c r="Q198" s="19"/>
    </row>
    <row r="199" spans="2:20">
      <c r="B199" s="243" t="s">
        <v>192</v>
      </c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5"/>
    </row>
    <row r="200" spans="2:20" s="33" customFormat="1">
      <c r="B200" s="287" t="s">
        <v>193</v>
      </c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9"/>
      <c r="N200" s="284" t="s">
        <v>184</v>
      </c>
      <c r="O200" s="285"/>
      <c r="P200" s="285"/>
      <c r="Q200" s="286"/>
    </row>
    <row r="201" spans="2:20" s="33" customFormat="1" ht="42.75" customHeight="1" thickBot="1">
      <c r="B201" s="290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2"/>
      <c r="N201" s="174" t="s">
        <v>194</v>
      </c>
      <c r="O201" s="174" t="s">
        <v>195</v>
      </c>
      <c r="P201" s="174" t="s">
        <v>196</v>
      </c>
      <c r="Q201" s="174" t="s">
        <v>32</v>
      </c>
    </row>
    <row r="202" spans="2:20" ht="20.100000000000001" customHeight="1" thickBot="1">
      <c r="B202" s="236"/>
      <c r="C202" s="236"/>
      <c r="D202" s="236"/>
      <c r="E202" s="236"/>
      <c r="F202" s="236"/>
      <c r="G202" s="236"/>
      <c r="H202" s="236"/>
      <c r="I202" s="236"/>
      <c r="J202" s="236"/>
      <c r="K202" s="236"/>
      <c r="L202" s="236"/>
      <c r="M202" s="236"/>
      <c r="N202" s="187"/>
      <c r="O202" s="186"/>
      <c r="P202" s="92"/>
      <c r="Q202" s="39">
        <f>O202*P202</f>
        <v>0</v>
      </c>
    </row>
    <row r="203" spans="2:20" ht="20.100000000000001" customHeight="1" thickBot="1">
      <c r="B203" s="263"/>
      <c r="C203" s="264"/>
      <c r="D203" s="264"/>
      <c r="E203" s="264"/>
      <c r="F203" s="264"/>
      <c r="G203" s="264"/>
      <c r="H203" s="264"/>
      <c r="I203" s="264"/>
      <c r="J203" s="264"/>
      <c r="K203" s="264"/>
      <c r="L203" s="264"/>
      <c r="M203" s="265"/>
      <c r="N203" s="187"/>
      <c r="O203" s="186"/>
      <c r="P203" s="92"/>
      <c r="Q203" s="39">
        <f t="shared" ref="Q203:Q204" si="3">O203*P203</f>
        <v>0</v>
      </c>
    </row>
    <row r="204" spans="2:20" ht="20.100000000000001" customHeight="1" thickBot="1">
      <c r="B204" s="236"/>
      <c r="C204" s="236"/>
      <c r="D204" s="236"/>
      <c r="E204" s="236"/>
      <c r="F204" s="236"/>
      <c r="G204" s="236"/>
      <c r="H204" s="236"/>
      <c r="I204" s="236"/>
      <c r="J204" s="236"/>
      <c r="K204" s="236"/>
      <c r="L204" s="236"/>
      <c r="M204" s="236"/>
      <c r="N204" s="187"/>
      <c r="O204" s="186"/>
      <c r="P204" s="92"/>
      <c r="Q204" s="39">
        <f t="shared" si="3"/>
        <v>0</v>
      </c>
    </row>
    <row r="205" spans="2:20" ht="20.100000000000001" customHeight="1">
      <c r="B205" s="394" t="s">
        <v>197</v>
      </c>
      <c r="C205" s="395"/>
      <c r="D205" s="395"/>
      <c r="E205" s="395"/>
      <c r="F205" s="395"/>
      <c r="G205" s="395"/>
      <c r="H205" s="395"/>
      <c r="I205" s="395"/>
      <c r="J205" s="395"/>
      <c r="K205" s="395"/>
      <c r="L205" s="395"/>
      <c r="M205" s="395"/>
      <c r="N205" s="395"/>
      <c r="O205" s="395"/>
      <c r="P205" s="396"/>
      <c r="Q205" s="175">
        <f>SUM(Q202:Q204)</f>
        <v>0</v>
      </c>
    </row>
    <row r="206" spans="2:20" ht="20.100000000000001" customHeight="1">
      <c r="B206" s="397" t="s">
        <v>198</v>
      </c>
      <c r="C206" s="398"/>
      <c r="D206" s="398"/>
      <c r="E206" s="398"/>
      <c r="F206" s="398"/>
      <c r="G206" s="398"/>
      <c r="H206" s="398"/>
      <c r="I206" s="398"/>
      <c r="J206" s="398"/>
      <c r="K206" s="398"/>
      <c r="L206" s="398"/>
      <c r="M206" s="398"/>
      <c r="N206" s="398"/>
      <c r="O206" s="398"/>
      <c r="P206" s="399"/>
      <c r="Q206" s="176">
        <f>Q205*86%</f>
        <v>0</v>
      </c>
    </row>
    <row r="207" spans="2:20" ht="20.100000000000001" customHeight="1">
      <c r="B207" s="397" t="s">
        <v>199</v>
      </c>
      <c r="C207" s="398"/>
      <c r="D207" s="398"/>
      <c r="E207" s="398"/>
      <c r="F207" s="398"/>
      <c r="G207" s="398"/>
      <c r="H207" s="398"/>
      <c r="I207" s="398"/>
      <c r="J207" s="398"/>
      <c r="K207" s="398"/>
      <c r="L207" s="398"/>
      <c r="M207" s="398"/>
      <c r="N207" s="398"/>
      <c r="O207" s="398"/>
      <c r="P207" s="399"/>
      <c r="Q207" s="177">
        <f>Q205+Q206</f>
        <v>0</v>
      </c>
    </row>
    <row r="208" spans="2:20" ht="15" customHeight="1">
      <c r="B208" s="402"/>
      <c r="C208" s="402"/>
      <c r="D208" s="402"/>
      <c r="E208" s="402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</row>
    <row r="209" spans="2:17">
      <c r="B209" s="243" t="s">
        <v>200</v>
      </c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44"/>
      <c r="N209" s="244"/>
      <c r="O209" s="244"/>
      <c r="P209" s="244"/>
      <c r="Q209" s="245"/>
    </row>
    <row r="210" spans="2:17" s="33" customFormat="1">
      <c r="B210" s="287" t="s">
        <v>201</v>
      </c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9"/>
      <c r="O210" s="284" t="s">
        <v>184</v>
      </c>
      <c r="P210" s="285"/>
      <c r="Q210" s="286"/>
    </row>
    <row r="211" spans="2:17" s="33" customFormat="1" ht="45.75" customHeight="1" thickBot="1">
      <c r="B211" s="290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2"/>
      <c r="O211" s="174" t="s">
        <v>202</v>
      </c>
      <c r="P211" s="174" t="s">
        <v>203</v>
      </c>
      <c r="Q211" s="178" t="s">
        <v>32</v>
      </c>
    </row>
    <row r="212" spans="2:17" ht="20.100000000000001" customHeight="1" thickBot="1">
      <c r="B212" s="236"/>
      <c r="C212" s="236"/>
      <c r="D212" s="236"/>
      <c r="E212" s="236"/>
      <c r="F212" s="236"/>
      <c r="G212" s="236"/>
      <c r="H212" s="236"/>
      <c r="I212" s="236"/>
      <c r="J212" s="236"/>
      <c r="K212" s="236"/>
      <c r="L212" s="236"/>
      <c r="M212" s="236"/>
      <c r="N212" s="236"/>
      <c r="O212" s="184"/>
      <c r="P212" s="185"/>
      <c r="Q212" s="40">
        <f>O212*P212</f>
        <v>0</v>
      </c>
    </row>
    <row r="213" spans="2:17" ht="20.100000000000001" customHeight="1" thickBot="1">
      <c r="B213" s="236"/>
      <c r="C213" s="236"/>
      <c r="D213" s="236"/>
      <c r="E213" s="236"/>
      <c r="F213" s="236"/>
      <c r="G213" s="236"/>
      <c r="H213" s="236"/>
      <c r="I213" s="236"/>
      <c r="J213" s="236"/>
      <c r="K213" s="236"/>
      <c r="L213" s="236"/>
      <c r="M213" s="236"/>
      <c r="N213" s="236"/>
      <c r="O213" s="184"/>
      <c r="P213" s="185"/>
      <c r="Q213" s="40">
        <f>O213*P213</f>
        <v>0</v>
      </c>
    </row>
    <row r="214" spans="2:17" ht="20.100000000000001" customHeight="1" thickBot="1">
      <c r="B214" s="236"/>
      <c r="C214" s="236"/>
      <c r="D214" s="236"/>
      <c r="E214" s="236"/>
      <c r="F214" s="236"/>
      <c r="G214" s="236"/>
      <c r="H214" s="236"/>
      <c r="I214" s="236"/>
      <c r="J214" s="236"/>
      <c r="K214" s="236"/>
      <c r="L214" s="236"/>
      <c r="M214" s="236"/>
      <c r="N214" s="236"/>
      <c r="O214" s="184"/>
      <c r="P214" s="185"/>
      <c r="Q214" s="40">
        <f t="shared" ref="Q214:Q217" si="4">O214*P214</f>
        <v>0</v>
      </c>
    </row>
    <row r="215" spans="2:17" ht="20.100000000000001" customHeight="1" thickBot="1">
      <c r="B215" s="236"/>
      <c r="C215" s="236"/>
      <c r="D215" s="236"/>
      <c r="E215" s="236"/>
      <c r="F215" s="236"/>
      <c r="G215" s="236"/>
      <c r="H215" s="236"/>
      <c r="I215" s="236"/>
      <c r="J215" s="236"/>
      <c r="K215" s="236"/>
      <c r="L215" s="236"/>
      <c r="M215" s="236"/>
      <c r="N215" s="236"/>
      <c r="O215" s="184"/>
      <c r="P215" s="185"/>
      <c r="Q215" s="40">
        <f t="shared" si="4"/>
        <v>0</v>
      </c>
    </row>
    <row r="216" spans="2:17" ht="20.100000000000001" customHeight="1" thickBot="1">
      <c r="B216" s="236"/>
      <c r="C216" s="236"/>
      <c r="D216" s="236"/>
      <c r="E216" s="236"/>
      <c r="F216" s="236"/>
      <c r="G216" s="236"/>
      <c r="H216" s="236"/>
      <c r="I216" s="236"/>
      <c r="J216" s="236"/>
      <c r="K216" s="236"/>
      <c r="L216" s="236"/>
      <c r="M216" s="236"/>
      <c r="N216" s="236"/>
      <c r="O216" s="184"/>
      <c r="P216" s="185"/>
      <c r="Q216" s="40">
        <f t="shared" si="4"/>
        <v>0</v>
      </c>
    </row>
    <row r="217" spans="2:17" ht="20.100000000000001" customHeight="1" thickBot="1">
      <c r="B217" s="236"/>
      <c r="C217" s="236"/>
      <c r="D217" s="236"/>
      <c r="E217" s="236"/>
      <c r="F217" s="236"/>
      <c r="G217" s="236"/>
      <c r="H217" s="236"/>
      <c r="I217" s="236"/>
      <c r="J217" s="236"/>
      <c r="K217" s="236"/>
      <c r="L217" s="236"/>
      <c r="M217" s="236"/>
      <c r="N217" s="236"/>
      <c r="O217" s="184"/>
      <c r="P217" s="185"/>
      <c r="Q217" s="40">
        <f t="shared" si="4"/>
        <v>0</v>
      </c>
    </row>
    <row r="218" spans="2:17" ht="20.100000000000001" customHeight="1">
      <c r="B218" s="394" t="s">
        <v>197</v>
      </c>
      <c r="C218" s="395"/>
      <c r="D218" s="395"/>
      <c r="E218" s="395"/>
      <c r="F218" s="395"/>
      <c r="G218" s="395"/>
      <c r="H218" s="395"/>
      <c r="I218" s="395"/>
      <c r="J218" s="395"/>
      <c r="K218" s="395"/>
      <c r="L218" s="395"/>
      <c r="M218" s="395"/>
      <c r="N218" s="395"/>
      <c r="O218" s="395"/>
      <c r="P218" s="396"/>
      <c r="Q218" s="179">
        <f>SUM(Q212:Q217)</f>
        <v>0</v>
      </c>
    </row>
    <row r="219" spans="2:17" ht="20.100000000000001" customHeight="1">
      <c r="B219" s="397" t="s">
        <v>204</v>
      </c>
      <c r="C219" s="398"/>
      <c r="D219" s="398"/>
      <c r="E219" s="398"/>
      <c r="F219" s="398"/>
      <c r="G219" s="398"/>
      <c r="H219" s="398"/>
      <c r="I219" s="398"/>
      <c r="J219" s="398"/>
      <c r="K219" s="398"/>
      <c r="L219" s="398"/>
      <c r="M219" s="398"/>
      <c r="N219" s="398"/>
      <c r="O219" s="398"/>
      <c r="P219" s="399"/>
      <c r="Q219" s="179">
        <f>Q218*20%</f>
        <v>0</v>
      </c>
    </row>
    <row r="220" spans="2:17" ht="20.100000000000001" customHeight="1">
      <c r="B220" s="397" t="s">
        <v>199</v>
      </c>
      <c r="C220" s="398"/>
      <c r="D220" s="398"/>
      <c r="E220" s="398"/>
      <c r="F220" s="398"/>
      <c r="G220" s="398"/>
      <c r="H220" s="398"/>
      <c r="I220" s="398"/>
      <c r="J220" s="398"/>
      <c r="K220" s="398"/>
      <c r="L220" s="398"/>
      <c r="M220" s="398"/>
      <c r="N220" s="398"/>
      <c r="O220" s="398"/>
      <c r="P220" s="399"/>
      <c r="Q220" s="180">
        <f>Q218+Q219</f>
        <v>0</v>
      </c>
    </row>
    <row r="221" spans="2:17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21"/>
      <c r="P221" s="19"/>
      <c r="Q221" s="19"/>
    </row>
    <row r="222" spans="2:17" ht="15" customHeight="1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>
      <c r="B223" s="388" t="s">
        <v>205</v>
      </c>
      <c r="C223" s="389"/>
      <c r="D223" s="389"/>
      <c r="E223" s="389"/>
      <c r="F223" s="389"/>
      <c r="G223" s="389"/>
      <c r="H223" s="389"/>
      <c r="I223" s="389"/>
      <c r="J223" s="389"/>
      <c r="K223" s="389"/>
      <c r="L223" s="389"/>
      <c r="M223" s="389"/>
      <c r="N223" s="389"/>
      <c r="O223" s="389"/>
      <c r="P223" s="389"/>
      <c r="Q223" s="390"/>
    </row>
    <row r="224" spans="2:17">
      <c r="B224" s="391"/>
      <c r="C224" s="392"/>
      <c r="D224" s="392"/>
      <c r="E224" s="392"/>
      <c r="F224" s="392"/>
      <c r="G224" s="392"/>
      <c r="H224" s="392"/>
      <c r="I224" s="392"/>
      <c r="J224" s="392"/>
      <c r="K224" s="392"/>
      <c r="L224" s="392"/>
      <c r="M224" s="392"/>
      <c r="N224" s="392"/>
      <c r="O224" s="392"/>
      <c r="P224" s="392"/>
      <c r="Q224" s="393"/>
    </row>
    <row r="225" spans="2:17">
      <c r="B225" s="401" t="s">
        <v>206</v>
      </c>
      <c r="C225" s="402"/>
      <c r="D225" s="402"/>
      <c r="E225" s="402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3"/>
    </row>
    <row r="226" spans="2:17">
      <c r="B226" s="404"/>
      <c r="C226" s="405"/>
      <c r="D226" s="405"/>
      <c r="E226" s="405"/>
      <c r="F226" s="405"/>
      <c r="G226" s="405"/>
      <c r="H226" s="405"/>
      <c r="I226" s="405"/>
      <c r="J226" s="405"/>
      <c r="K226" s="405"/>
      <c r="L226" s="405"/>
      <c r="M226" s="405"/>
      <c r="N226" s="405"/>
      <c r="O226" s="405"/>
      <c r="P226" s="405"/>
      <c r="Q226" s="406"/>
    </row>
    <row r="227" spans="2:17">
      <c r="B227" s="404"/>
      <c r="C227" s="405"/>
      <c r="D227" s="405"/>
      <c r="E227" s="405"/>
      <c r="F227" s="405"/>
      <c r="G227" s="405"/>
      <c r="H227" s="405"/>
      <c r="I227" s="405"/>
      <c r="J227" s="405"/>
      <c r="K227" s="405"/>
      <c r="L227" s="405"/>
      <c r="M227" s="405"/>
      <c r="N227" s="405"/>
      <c r="O227" s="405"/>
      <c r="P227" s="405"/>
      <c r="Q227" s="406"/>
    </row>
    <row r="228" spans="2:17">
      <c r="B228" s="51" t="s">
        <v>207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21"/>
      <c r="P228" s="19"/>
      <c r="Q228" s="52"/>
    </row>
    <row r="229" spans="2:17">
      <c r="B229" s="53" t="s">
        <v>208</v>
      </c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19"/>
      <c r="O229" s="21"/>
      <c r="P229" s="19"/>
      <c r="Q229" s="52"/>
    </row>
    <row r="230" spans="2:17">
      <c r="B230" s="369"/>
      <c r="C230" s="387"/>
      <c r="D230" s="387"/>
      <c r="E230" s="387"/>
      <c r="F230" s="387"/>
      <c r="G230" s="387"/>
      <c r="H230" s="387"/>
      <c r="I230" s="387"/>
      <c r="J230" s="387"/>
      <c r="K230" s="387"/>
      <c r="L230" s="387"/>
      <c r="M230" s="387"/>
      <c r="N230" s="387"/>
      <c r="O230" s="387"/>
      <c r="P230" s="387"/>
      <c r="Q230" s="370"/>
    </row>
    <row r="231" spans="2:17" ht="15" customHeight="1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5"/>
      <c r="P231" s="54"/>
      <c r="Q231" s="54"/>
    </row>
    <row r="232" spans="2:17">
      <c r="B232" s="401" t="s">
        <v>206</v>
      </c>
      <c r="C232" s="402"/>
      <c r="D232" s="402"/>
      <c r="E232" s="402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3"/>
    </row>
    <row r="233" spans="2:17">
      <c r="B233" s="404"/>
      <c r="C233" s="405"/>
      <c r="D233" s="405"/>
      <c r="E233" s="405"/>
      <c r="F233" s="405"/>
      <c r="G233" s="405"/>
      <c r="H233" s="405"/>
      <c r="I233" s="405"/>
      <c r="J233" s="405"/>
      <c r="K233" s="405"/>
      <c r="L233" s="405"/>
      <c r="M233" s="405"/>
      <c r="N233" s="405"/>
      <c r="O233" s="405"/>
      <c r="P233" s="405"/>
      <c r="Q233" s="406"/>
    </row>
    <row r="234" spans="2:17">
      <c r="B234" s="404"/>
      <c r="C234" s="405"/>
      <c r="D234" s="405"/>
      <c r="E234" s="405"/>
      <c r="F234" s="405"/>
      <c r="G234" s="405"/>
      <c r="H234" s="405"/>
      <c r="I234" s="405"/>
      <c r="J234" s="405"/>
      <c r="K234" s="405"/>
      <c r="L234" s="405"/>
      <c r="M234" s="405"/>
      <c r="N234" s="405"/>
      <c r="O234" s="405"/>
      <c r="P234" s="405"/>
      <c r="Q234" s="406"/>
    </row>
    <row r="235" spans="2:17">
      <c r="B235" s="51" t="s">
        <v>207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21"/>
      <c r="P235" s="19"/>
      <c r="Q235" s="52"/>
    </row>
    <row r="236" spans="2:17">
      <c r="B236" s="400" t="s">
        <v>209</v>
      </c>
      <c r="C236" s="266"/>
      <c r="D236" s="266"/>
      <c r="E236" s="266"/>
      <c r="F236" s="266"/>
      <c r="G236" s="266"/>
      <c r="H236" s="266"/>
      <c r="I236" s="266"/>
      <c r="J236" s="266"/>
      <c r="K236" s="42"/>
      <c r="L236" s="42"/>
      <c r="M236" s="42"/>
      <c r="N236" s="19"/>
      <c r="O236" s="21"/>
      <c r="P236" s="19"/>
      <c r="Q236" s="52"/>
    </row>
    <row r="237" spans="2:17">
      <c r="B237" s="369"/>
      <c r="C237" s="387"/>
      <c r="D237" s="387"/>
      <c r="E237" s="387"/>
      <c r="F237" s="387"/>
      <c r="G237" s="387"/>
      <c r="H237" s="387"/>
      <c r="I237" s="387"/>
      <c r="J237" s="387"/>
      <c r="K237" s="387"/>
      <c r="L237" s="387"/>
      <c r="M237" s="387"/>
      <c r="N237" s="387"/>
      <c r="O237" s="387"/>
      <c r="P237" s="387"/>
      <c r="Q237" s="370"/>
    </row>
    <row r="238" spans="2:17" ht="15" customHeight="1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21"/>
      <c r="P238" s="19"/>
      <c r="Q238" s="19"/>
    </row>
    <row r="239" spans="2:17">
      <c r="B239" s="401" t="s">
        <v>206</v>
      </c>
      <c r="C239" s="402"/>
      <c r="D239" s="402"/>
      <c r="E239" s="402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3"/>
    </row>
    <row r="240" spans="2:17">
      <c r="B240" s="404"/>
      <c r="C240" s="405"/>
      <c r="D240" s="405"/>
      <c r="E240" s="405"/>
      <c r="F240" s="405"/>
      <c r="G240" s="405"/>
      <c r="H240" s="405"/>
      <c r="I240" s="405"/>
      <c r="J240" s="405"/>
      <c r="K240" s="405"/>
      <c r="L240" s="405"/>
      <c r="M240" s="405"/>
      <c r="N240" s="405"/>
      <c r="O240" s="405"/>
      <c r="P240" s="405"/>
      <c r="Q240" s="406"/>
    </row>
    <row r="241" spans="2:17">
      <c r="B241" s="404"/>
      <c r="C241" s="405"/>
      <c r="D241" s="405"/>
      <c r="E241" s="405"/>
      <c r="F241" s="405"/>
      <c r="G241" s="405"/>
      <c r="H241" s="405"/>
      <c r="I241" s="405"/>
      <c r="J241" s="405"/>
      <c r="K241" s="405"/>
      <c r="L241" s="405"/>
      <c r="M241" s="405"/>
      <c r="N241" s="405"/>
      <c r="O241" s="405"/>
      <c r="P241" s="405"/>
      <c r="Q241" s="406"/>
    </row>
    <row r="242" spans="2:17">
      <c r="B242" s="51" t="s">
        <v>207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21"/>
      <c r="P242" s="19"/>
      <c r="Q242" s="52"/>
    </row>
    <row r="243" spans="2:17">
      <c r="B243" s="400" t="s">
        <v>210</v>
      </c>
      <c r="C243" s="266"/>
      <c r="D243" s="266"/>
      <c r="E243" s="266"/>
      <c r="F243" s="266"/>
      <c r="G243" s="266"/>
      <c r="H243" s="266"/>
      <c r="I243" s="266"/>
      <c r="J243" s="266"/>
      <c r="K243" s="42"/>
      <c r="L243" s="42"/>
      <c r="M243" s="42"/>
      <c r="N243" s="19"/>
      <c r="O243" s="21"/>
      <c r="P243" s="19"/>
      <c r="Q243" s="52"/>
    </row>
    <row r="244" spans="2:17">
      <c r="B244" s="369"/>
      <c r="C244" s="387"/>
      <c r="D244" s="387"/>
      <c r="E244" s="387"/>
      <c r="F244" s="387"/>
      <c r="G244" s="387"/>
      <c r="H244" s="387"/>
      <c r="I244" s="387"/>
      <c r="J244" s="387"/>
      <c r="K244" s="387"/>
      <c r="L244" s="387"/>
      <c r="M244" s="387"/>
      <c r="N244" s="387"/>
      <c r="O244" s="387"/>
      <c r="P244" s="387"/>
      <c r="Q244" s="370"/>
    </row>
    <row r="245" spans="2:17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/>
      <c r="P245" s="5"/>
      <c r="Q245" s="5"/>
    </row>
  </sheetData>
  <sheetProtection algorithmName="SHA-512" hashValue="S6c9M3raJWsXb3XtbbNZyXnn8nJLKujU30W7zSUnbhqkMM9MuKGgHZ4jXCiOSs+Woxz5Qci6Avbwwmkeoxy/gw==" saltValue="FEAbJqGtI4xZnxaNEdnMyQ==" spinCount="100000" sheet="1" formatCells="0" formatColumns="0" formatRows="0" insertColumns="0" insertRows="0" insertHyperlinks="0" deleteColumns="0" deleteRows="0" sort="0" autoFilter="0" pivotTables="0"/>
  <mergeCells count="438">
    <mergeCell ref="B8:Q8"/>
    <mergeCell ref="B131:C131"/>
    <mergeCell ref="H161:I161"/>
    <mergeCell ref="F156:G156"/>
    <mergeCell ref="P41:R41"/>
    <mergeCell ref="B165:E165"/>
    <mergeCell ref="F165:G165"/>
    <mergeCell ref="H165:I165"/>
    <mergeCell ref="J165:K165"/>
    <mergeCell ref="L165:M165"/>
    <mergeCell ref="H162:I162"/>
    <mergeCell ref="J163:K163"/>
    <mergeCell ref="L163:M163"/>
    <mergeCell ref="N163:O163"/>
    <mergeCell ref="N162:O162"/>
    <mergeCell ref="B162:E162"/>
    <mergeCell ref="H160:I160"/>
    <mergeCell ref="P116:Q116"/>
    <mergeCell ref="B116:C116"/>
    <mergeCell ref="D115:O115"/>
    <mergeCell ref="B163:E163"/>
    <mergeCell ref="D134:M134"/>
    <mergeCell ref="P159:Q159"/>
    <mergeCell ref="C139:L140"/>
    <mergeCell ref="P167:Q167"/>
    <mergeCell ref="N139:N140"/>
    <mergeCell ref="J161:K161"/>
    <mergeCell ref="L161:M161"/>
    <mergeCell ref="H157:I157"/>
    <mergeCell ref="B157:E157"/>
    <mergeCell ref="B158:E158"/>
    <mergeCell ref="N158:O158"/>
    <mergeCell ref="P158:Q158"/>
    <mergeCell ref="O139:O140"/>
    <mergeCell ref="C142:L142"/>
    <mergeCell ref="C143:L143"/>
    <mergeCell ref="N165:O165"/>
    <mergeCell ref="P166:Q166"/>
    <mergeCell ref="N164:O164"/>
    <mergeCell ref="C144:L144"/>
    <mergeCell ref="C145:L145"/>
    <mergeCell ref="C146:L146"/>
    <mergeCell ref="B148:Q148"/>
    <mergeCell ref="F162:G162"/>
    <mergeCell ref="P162:Q162"/>
    <mergeCell ref="J162:K162"/>
    <mergeCell ref="L162:M162"/>
    <mergeCell ref="P163:Q163"/>
    <mergeCell ref="P172:Q172"/>
    <mergeCell ref="J171:K171"/>
    <mergeCell ref="L171:M171"/>
    <mergeCell ref="N171:O171"/>
    <mergeCell ref="P171:Q171"/>
    <mergeCell ref="B168:E168"/>
    <mergeCell ref="F168:G168"/>
    <mergeCell ref="H168:I168"/>
    <mergeCell ref="J168:K168"/>
    <mergeCell ref="L168:M168"/>
    <mergeCell ref="N168:O168"/>
    <mergeCell ref="P169:Q169"/>
    <mergeCell ref="B172:E172"/>
    <mergeCell ref="F172:G172"/>
    <mergeCell ref="H172:I172"/>
    <mergeCell ref="P168:Q168"/>
    <mergeCell ref="J169:K169"/>
    <mergeCell ref="L169:M169"/>
    <mergeCell ref="N169:O169"/>
    <mergeCell ref="B171:E171"/>
    <mergeCell ref="F171:G171"/>
    <mergeCell ref="H171:I171"/>
    <mergeCell ref="J172:K172"/>
    <mergeCell ref="L172:M172"/>
    <mergeCell ref="P164:Q164"/>
    <mergeCell ref="O147:Q147"/>
    <mergeCell ref="B149:Q150"/>
    <mergeCell ref="F163:G163"/>
    <mergeCell ref="L166:M166"/>
    <mergeCell ref="P165:Q165"/>
    <mergeCell ref="B164:E164"/>
    <mergeCell ref="F164:G164"/>
    <mergeCell ref="H164:I164"/>
    <mergeCell ref="J164:K164"/>
    <mergeCell ref="L164:M164"/>
    <mergeCell ref="P157:Q157"/>
    <mergeCell ref="N156:O156"/>
    <mergeCell ref="N160:O160"/>
    <mergeCell ref="P160:Q160"/>
    <mergeCell ref="F159:G159"/>
    <mergeCell ref="L157:M157"/>
    <mergeCell ref="P156:Q156"/>
    <mergeCell ref="D124:O124"/>
    <mergeCell ref="B123:C123"/>
    <mergeCell ref="B124:C124"/>
    <mergeCell ref="D126:Q126"/>
    <mergeCell ref="P129:Q129"/>
    <mergeCell ref="D129:O129"/>
    <mergeCell ref="N131:O131"/>
    <mergeCell ref="N132:O132"/>
    <mergeCell ref="N134:O134"/>
    <mergeCell ref="D131:M131"/>
    <mergeCell ref="D132:M132"/>
    <mergeCell ref="B125:C125"/>
    <mergeCell ref="D125:O125"/>
    <mergeCell ref="P125:Q125"/>
    <mergeCell ref="D130:O130"/>
    <mergeCell ref="S130:T130"/>
    <mergeCell ref="T129:U129"/>
    <mergeCell ref="B134:C134"/>
    <mergeCell ref="B135:C135"/>
    <mergeCell ref="P130:Q130"/>
    <mergeCell ref="P132:Q132"/>
    <mergeCell ref="P131:Q131"/>
    <mergeCell ref="F155:G155"/>
    <mergeCell ref="B137:P137"/>
    <mergeCell ref="B139:B140"/>
    <mergeCell ref="M139:M140"/>
    <mergeCell ref="B152:Q152"/>
    <mergeCell ref="B154:E154"/>
    <mergeCell ref="H154:I154"/>
    <mergeCell ref="N155:O155"/>
    <mergeCell ref="P155:Q155"/>
    <mergeCell ref="B133:C133"/>
    <mergeCell ref="D133:O133"/>
    <mergeCell ref="P133:Q133"/>
    <mergeCell ref="S133:T133"/>
    <mergeCell ref="D135:O135"/>
    <mergeCell ref="P135:Q135"/>
    <mergeCell ref="P134:Q134"/>
    <mergeCell ref="B129:C129"/>
    <mergeCell ref="J178:J179"/>
    <mergeCell ref="B178:I179"/>
    <mergeCell ref="B180:I180"/>
    <mergeCell ref="B244:Q244"/>
    <mergeCell ref="B223:Q224"/>
    <mergeCell ref="B205:P205"/>
    <mergeCell ref="B206:P206"/>
    <mergeCell ref="B207:P207"/>
    <mergeCell ref="B236:J236"/>
    <mergeCell ref="B225:Q227"/>
    <mergeCell ref="B230:Q230"/>
    <mergeCell ref="B232:Q234"/>
    <mergeCell ref="B239:Q241"/>
    <mergeCell ref="B208:Q208"/>
    <mergeCell ref="B237:Q237"/>
    <mergeCell ref="B243:J243"/>
    <mergeCell ref="B209:Q209"/>
    <mergeCell ref="B210:N211"/>
    <mergeCell ref="O210:Q210"/>
    <mergeCell ref="B212:N212"/>
    <mergeCell ref="B218:P218"/>
    <mergeCell ref="B219:P219"/>
    <mergeCell ref="B220:P220"/>
    <mergeCell ref="B202:M202"/>
    <mergeCell ref="N172:O172"/>
    <mergeCell ref="J167:K167"/>
    <mergeCell ref="L167:M167"/>
    <mergeCell ref="B166:E166"/>
    <mergeCell ref="F166:G166"/>
    <mergeCell ref="H166:I166"/>
    <mergeCell ref="J166:K166"/>
    <mergeCell ref="B167:E167"/>
    <mergeCell ref="F167:G167"/>
    <mergeCell ref="H167:I167"/>
    <mergeCell ref="L27:Q27"/>
    <mergeCell ref="N92:O92"/>
    <mergeCell ref="P92:Q92"/>
    <mergeCell ref="C33:M33"/>
    <mergeCell ref="C35:K35"/>
    <mergeCell ref="C37:E37"/>
    <mergeCell ref="D116:O116"/>
    <mergeCell ref="B70:D70"/>
    <mergeCell ref="N88:O88"/>
    <mergeCell ref="B115:C115"/>
    <mergeCell ref="I39:J39"/>
    <mergeCell ref="I41:J41"/>
    <mergeCell ref="L41:N41"/>
    <mergeCell ref="L37:N37"/>
    <mergeCell ref="P37:Q37"/>
    <mergeCell ref="B80:D80"/>
    <mergeCell ref="E80:F80"/>
    <mergeCell ref="G80:O80"/>
    <mergeCell ref="B81:D81"/>
    <mergeCell ref="E81:F81"/>
    <mergeCell ref="G81:O81"/>
    <mergeCell ref="B82:D82"/>
    <mergeCell ref="B68:D69"/>
    <mergeCell ref="P107:Q108"/>
    <mergeCell ref="B9:Q9"/>
    <mergeCell ref="B11:Q12"/>
    <mergeCell ref="B24:K24"/>
    <mergeCell ref="L22:Q22"/>
    <mergeCell ref="L24:Q24"/>
    <mergeCell ref="B18:Q19"/>
    <mergeCell ref="B17:Q17"/>
    <mergeCell ref="B25:Q25"/>
    <mergeCell ref="B21:Q21"/>
    <mergeCell ref="B23:K23"/>
    <mergeCell ref="L23:Q23"/>
    <mergeCell ref="B20:K20"/>
    <mergeCell ref="L20:Q20"/>
    <mergeCell ref="B22:K22"/>
    <mergeCell ref="B10:Q10"/>
    <mergeCell ref="B85:I85"/>
    <mergeCell ref="M87:Q87"/>
    <mergeCell ref="B103:C103"/>
    <mergeCell ref="E77:F77"/>
    <mergeCell ref="G77:O77"/>
    <mergeCell ref="B78:D78"/>
    <mergeCell ref="E78:F78"/>
    <mergeCell ref="G78:O78"/>
    <mergeCell ref="P100:Q100"/>
    <mergeCell ref="B97:Q97"/>
    <mergeCell ref="P91:Q91"/>
    <mergeCell ref="P90:Q90"/>
    <mergeCell ref="P94:Q94"/>
    <mergeCell ref="B83:D83"/>
    <mergeCell ref="E83:F83"/>
    <mergeCell ref="G83:O83"/>
    <mergeCell ref="B91:L91"/>
    <mergeCell ref="N91:O91"/>
    <mergeCell ref="B88:L88"/>
    <mergeCell ref="B87:L87"/>
    <mergeCell ref="P88:Q88"/>
    <mergeCell ref="P95:Q95"/>
    <mergeCell ref="N99:O99"/>
    <mergeCell ref="N98:O98"/>
    <mergeCell ref="B6:Q6"/>
    <mergeCell ref="B5:Q5"/>
    <mergeCell ref="G71:O71"/>
    <mergeCell ref="B71:D71"/>
    <mergeCell ref="E71:F71"/>
    <mergeCell ref="B29:D29"/>
    <mergeCell ref="I29:K29"/>
    <mergeCell ref="M29:O29"/>
    <mergeCell ref="M44:Q45"/>
    <mergeCell ref="M46:Q48"/>
    <mergeCell ref="P68:P69"/>
    <mergeCell ref="B30:Q30"/>
    <mergeCell ref="L28:Q28"/>
    <mergeCell ref="B14:I14"/>
    <mergeCell ref="B16:Q16"/>
    <mergeCell ref="P29:Q29"/>
    <mergeCell ref="B28:K28"/>
    <mergeCell ref="B45:L48"/>
    <mergeCell ref="E68:F69"/>
    <mergeCell ref="G68:O69"/>
    <mergeCell ref="B44:L44"/>
    <mergeCell ref="B26:Q26"/>
    <mergeCell ref="B27:K27"/>
    <mergeCell ref="G70:O70"/>
    <mergeCell ref="B74:D74"/>
    <mergeCell ref="E74:F74"/>
    <mergeCell ref="G74:O74"/>
    <mergeCell ref="B75:D75"/>
    <mergeCell ref="E75:F75"/>
    <mergeCell ref="G75:O75"/>
    <mergeCell ref="B193:I193"/>
    <mergeCell ref="B194:I194"/>
    <mergeCell ref="D127:O127"/>
    <mergeCell ref="B107:O108"/>
    <mergeCell ref="G76:O76"/>
    <mergeCell ref="B77:D77"/>
    <mergeCell ref="E82:F82"/>
    <mergeCell ref="G82:O82"/>
    <mergeCell ref="B100:O100"/>
    <mergeCell ref="B79:D79"/>
    <mergeCell ref="E79:F79"/>
    <mergeCell ref="G79:O79"/>
    <mergeCell ref="B76:D76"/>
    <mergeCell ref="E76:F76"/>
    <mergeCell ref="N90:O90"/>
    <mergeCell ref="B94:O94"/>
    <mergeCell ref="B92:L92"/>
    <mergeCell ref="B98:C98"/>
    <mergeCell ref="B63:Q64"/>
    <mergeCell ref="B62:Q62"/>
    <mergeCell ref="B66:Q67"/>
    <mergeCell ref="Q68:Q69"/>
    <mergeCell ref="B72:D72"/>
    <mergeCell ref="E72:F72"/>
    <mergeCell ref="G72:O72"/>
    <mergeCell ref="B73:D73"/>
    <mergeCell ref="E73:F73"/>
    <mergeCell ref="G73:O73"/>
    <mergeCell ref="E70:F70"/>
    <mergeCell ref="B195:I195"/>
    <mergeCell ref="B188:I188"/>
    <mergeCell ref="B89:L89"/>
    <mergeCell ref="N89:O89"/>
    <mergeCell ref="P89:Q89"/>
    <mergeCell ref="B90:L90"/>
    <mergeCell ref="N200:Q200"/>
    <mergeCell ref="B200:M201"/>
    <mergeCell ref="F160:G160"/>
    <mergeCell ref="N157:O157"/>
    <mergeCell ref="J157:K157"/>
    <mergeCell ref="P98:Q98"/>
    <mergeCell ref="B99:C99"/>
    <mergeCell ref="P99:Q99"/>
    <mergeCell ref="B173:E173"/>
    <mergeCell ref="F173:G173"/>
    <mergeCell ref="H173:I173"/>
    <mergeCell ref="J173:K173"/>
    <mergeCell ref="L173:M173"/>
    <mergeCell ref="B169:E169"/>
    <mergeCell ref="F169:G169"/>
    <mergeCell ref="H169:I169"/>
    <mergeCell ref="N166:O166"/>
    <mergeCell ref="N173:O173"/>
    <mergeCell ref="P139:P140"/>
    <mergeCell ref="B132:C132"/>
    <mergeCell ref="L156:M156"/>
    <mergeCell ref="D122:O122"/>
    <mergeCell ref="P112:Q113"/>
    <mergeCell ref="D120:O120"/>
    <mergeCell ref="P123:Q123"/>
    <mergeCell ref="P122:Q122"/>
    <mergeCell ref="B126:C126"/>
    <mergeCell ref="B128:C128"/>
    <mergeCell ref="B127:C127"/>
    <mergeCell ref="P128:Q128"/>
    <mergeCell ref="P124:Q124"/>
    <mergeCell ref="P127:Q127"/>
    <mergeCell ref="B121:C121"/>
    <mergeCell ref="B130:C130"/>
    <mergeCell ref="D128:O128"/>
    <mergeCell ref="Q139:Q140"/>
    <mergeCell ref="C141:L141"/>
    <mergeCell ref="J154:K154"/>
    <mergeCell ref="L154:M154"/>
    <mergeCell ref="B119:C119"/>
    <mergeCell ref="D119:O119"/>
    <mergeCell ref="D123:O123"/>
    <mergeCell ref="B203:M203"/>
    <mergeCell ref="P154:Q154"/>
    <mergeCell ref="F154:G154"/>
    <mergeCell ref="B155:E155"/>
    <mergeCell ref="N161:O161"/>
    <mergeCell ref="P161:Q161"/>
    <mergeCell ref="F161:G161"/>
    <mergeCell ref="J156:K156"/>
    <mergeCell ref="P173:Q173"/>
    <mergeCell ref="B170:E170"/>
    <mergeCell ref="F170:G170"/>
    <mergeCell ref="H170:I170"/>
    <mergeCell ref="J170:K170"/>
    <mergeCell ref="L170:M170"/>
    <mergeCell ref="N170:O170"/>
    <mergeCell ref="P170:Q170"/>
    <mergeCell ref="F158:G158"/>
    <mergeCell ref="H158:I158"/>
    <mergeCell ref="J158:K158"/>
    <mergeCell ref="L158:M158"/>
    <mergeCell ref="N167:O167"/>
    <mergeCell ref="B175:Q175"/>
    <mergeCell ref="H163:I163"/>
    <mergeCell ref="B199:Q199"/>
    <mergeCell ref="R180:V180"/>
    <mergeCell ref="B183:I183"/>
    <mergeCell ref="B181:I181"/>
    <mergeCell ref="B182:I182"/>
    <mergeCell ref="B197:P197"/>
    <mergeCell ref="H159:I159"/>
    <mergeCell ref="J159:K159"/>
    <mergeCell ref="L159:M159"/>
    <mergeCell ref="F157:G157"/>
    <mergeCell ref="J160:K160"/>
    <mergeCell ref="L160:M160"/>
    <mergeCell ref="K178:Q178"/>
    <mergeCell ref="B161:E161"/>
    <mergeCell ref="B159:E159"/>
    <mergeCell ref="B160:E160"/>
    <mergeCell ref="N159:O159"/>
    <mergeCell ref="B189:I189"/>
    <mergeCell ref="B190:I190"/>
    <mergeCell ref="B191:I191"/>
    <mergeCell ref="B192:I192"/>
    <mergeCell ref="B184:I184"/>
    <mergeCell ref="B185:I185"/>
    <mergeCell ref="B186:I186"/>
    <mergeCell ref="B187:I187"/>
    <mergeCell ref="B213:N213"/>
    <mergeCell ref="B214:N214"/>
    <mergeCell ref="B215:N215"/>
    <mergeCell ref="B216:N216"/>
    <mergeCell ref="B217:N217"/>
    <mergeCell ref="B104:O104"/>
    <mergeCell ref="P104:Q104"/>
    <mergeCell ref="B110:Q110"/>
    <mergeCell ref="B114:C114"/>
    <mergeCell ref="B117:C117"/>
    <mergeCell ref="D117:O117"/>
    <mergeCell ref="P117:Q117"/>
    <mergeCell ref="B204:M204"/>
    <mergeCell ref="B196:I196"/>
    <mergeCell ref="B177:Q177"/>
    <mergeCell ref="H156:I156"/>
    <mergeCell ref="P136:Q136"/>
    <mergeCell ref="D136:O136"/>
    <mergeCell ref="C147:M147"/>
    <mergeCell ref="J155:K155"/>
    <mergeCell ref="L155:M155"/>
    <mergeCell ref="H155:I155"/>
    <mergeCell ref="B156:E156"/>
    <mergeCell ref="N154:O154"/>
    <mergeCell ref="B112:O112"/>
    <mergeCell ref="B118:C118"/>
    <mergeCell ref="D118:O118"/>
    <mergeCell ref="D98:M98"/>
    <mergeCell ref="D99:M99"/>
    <mergeCell ref="B102:Q102"/>
    <mergeCell ref="D103:M103"/>
    <mergeCell ref="N103:O103"/>
    <mergeCell ref="P103:Q103"/>
    <mergeCell ref="B120:C120"/>
    <mergeCell ref="P120:Q120"/>
    <mergeCell ref="P121:Q121"/>
    <mergeCell ref="P119:Q119"/>
    <mergeCell ref="D121:O121"/>
    <mergeCell ref="B122:C122"/>
    <mergeCell ref="B49:Q49"/>
    <mergeCell ref="B50:Q50"/>
    <mergeCell ref="B51:Q52"/>
    <mergeCell ref="B53:Q53"/>
    <mergeCell ref="B54:Q55"/>
    <mergeCell ref="B56:Q56"/>
    <mergeCell ref="B57:Q58"/>
    <mergeCell ref="B59:Q59"/>
    <mergeCell ref="B60:Q61"/>
    <mergeCell ref="B93:L93"/>
    <mergeCell ref="N93:O93"/>
    <mergeCell ref="P93:Q93"/>
    <mergeCell ref="D113:O113"/>
    <mergeCell ref="P115:Q115"/>
    <mergeCell ref="B113:C113"/>
    <mergeCell ref="P118:Q118"/>
    <mergeCell ref="D114:O114"/>
    <mergeCell ref="P114:Q114"/>
  </mergeCells>
  <conditionalFormatting sqref="F155:Q155 F157:Q157 F159:Q159 F161:Q161 F163:Q163 F165:Q165 F167:Q167 F169:Q169 F171:Q171 F173:Q173">
    <cfRule type="expression" dxfId="19" priority="4">
      <formula>SUM($F$155+$H$155+$J$155+$L$155+$N$155+$P$155+$F$157+$H$157+$J$157+$L$157+$N$157+$P$157+$F$159+$H$159+$J$159+$L$159+$N$159+$P$159+$F$161+$H$161+$J$161+$L$161+$N$161+$P$161+$F$163+$H$163+$J$163+$L$163+$N$163+$P$163+$F$165+$H$165+$J$165+$L$165+$N$165+$P$165+$F$167+$H$167+$J$167+$L$167+$N$167+$P$167+$F$169+$H$169+$J$169+$L$169+$N$169+$P$169+$F$171+$H$171+$J$171+$L$171+$N$171+$P$171+$F$173+$H$173+$J$173+$L$173+$N$173+$P$173)&lt;&gt;$P$94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65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4" manualBreakCount="4">
    <brk id="48" min="1" max="17" man="1"/>
    <brk id="64" min="1" max="17" man="1"/>
    <brk id="116" min="1" max="17" man="1"/>
    <brk id="151" min="1" max="17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8B00A41-CA2E-4B20-85BB-2B5036B45165}">
            <xm:f>$O$147&lt;&gt;'ANEXO I - MEMORIA DE CALCULO'!$J$194+'ANEXO I - MEMORIA DE CALCULO'!$J$202</xm:f>
            <x14:dxf>
              <fill>
                <patternFill>
                  <bgColor theme="5" tint="0.79998168889431442"/>
                </patternFill>
              </fill>
            </x14:dxf>
          </x14:cfRule>
          <xm:sqref>O147:Q147</xm:sqref>
        </x14:conditionalFormatting>
        <x14:conditionalFormatting xmlns:xm="http://schemas.microsoft.com/office/excel/2006/main">
          <x14:cfRule type="expression" priority="10" id="{693BD2B3-5EE8-47C6-A2C8-5613FEE879BD}">
            <xm:f>$P$98&lt;&gt;'ANEXO I - MEMORIA DE CALCULO'!$J$210</xm:f>
            <x14:dxf>
              <fill>
                <patternFill>
                  <bgColor theme="5" tint="0.79998168889431442"/>
                </patternFill>
              </fill>
            </x14:dxf>
          </x14:cfRule>
          <xm:sqref>P98:Q98</xm:sqref>
        </x14:conditionalFormatting>
        <x14:conditionalFormatting xmlns:xm="http://schemas.microsoft.com/office/excel/2006/main">
          <x14:cfRule type="expression" priority="9" id="{41778337-6FB6-47EE-986D-71673137E574}">
            <xm:f>$P$99&lt;&gt;'ANEXO I - MEMORIA DE CALCULO'!$J$211</xm:f>
            <x14:dxf>
              <fill>
                <patternFill>
                  <bgColor theme="5" tint="0.79998168889431442"/>
                </patternFill>
              </fill>
            </x14:dxf>
          </x14:cfRule>
          <xm:sqref>P99:Q99</xm:sqref>
        </x14:conditionalFormatting>
        <x14:conditionalFormatting xmlns:xm="http://schemas.microsoft.com/office/excel/2006/main">
          <x14:cfRule type="expression" priority="8" id="{84E8A49C-546E-426B-A4AA-8C971F884060}">
            <xm:f>$P$100&lt;&gt;'ANEXO I - MEMORIA DE CALCULO'!$J$212</xm:f>
            <x14:dxf>
              <fill>
                <patternFill>
                  <bgColor theme="5" tint="0.79998168889431442"/>
                </patternFill>
              </fill>
            </x14:dxf>
          </x14:cfRule>
          <xm:sqref>P100:Q100</xm:sqref>
        </x14:conditionalFormatting>
        <x14:conditionalFormatting xmlns:xm="http://schemas.microsoft.com/office/excel/2006/main">
          <x14:cfRule type="expression" priority="7" id="{584EDAE3-9C34-43F6-8D8B-2CFDFD8B16DF}">
            <xm:f>$P$103&lt;&gt;'ANEXO I - MEMORIA DE CALCULO'!$J$217</xm:f>
            <x14:dxf>
              <fill>
                <patternFill>
                  <bgColor theme="5" tint="0.79998168889431442"/>
                </patternFill>
              </fill>
            </x14:dxf>
          </x14:cfRule>
          <xm:sqref>P103:Q103</xm:sqref>
        </x14:conditionalFormatting>
        <x14:conditionalFormatting xmlns:xm="http://schemas.microsoft.com/office/excel/2006/main">
          <x14:cfRule type="expression" priority="6" id="{3DA40BA7-0576-4BC0-8097-7DF0D9F0AC90}">
            <xm:f>$P$104&lt;&gt;'ANEXO I - MEMORIA DE CALCULO'!$J$218</xm:f>
            <x14:dxf>
              <fill>
                <patternFill>
                  <bgColor theme="5" tint="0.79998168889431442"/>
                </patternFill>
              </fill>
            </x14:dxf>
          </x14:cfRule>
          <xm:sqref>P104:Q104</xm:sqref>
        </x14:conditionalFormatting>
        <x14:conditionalFormatting xmlns:xm="http://schemas.microsoft.com/office/excel/2006/main">
          <x14:cfRule type="expression" priority="19" id="{C5CE8D76-8BB1-4FB2-9448-E7FBB70C1072}">
            <xm:f>$Q$197&lt;&gt;'ANEXO I - MEMORIA DE CALCULO'!$J$115+'ANEXO I - MEMORIA DE CALCULO'!$J$144+'ANEXO I - MEMORIA DE CALCULO'!$J$151+'ANEXO I - MEMORIA DE CALCULO'!$J$159+'ANEXO I - MEMORIA DE CALCULO'!$J$167</xm:f>
            <x14:dxf>
              <fill>
                <patternFill>
                  <bgColor theme="5" tint="0.79998168889431442"/>
                </patternFill>
              </fill>
            </x14:dxf>
          </x14:cfRule>
          <xm:sqref>Q197</xm:sqref>
        </x14:conditionalFormatting>
        <x14:conditionalFormatting xmlns:xm="http://schemas.microsoft.com/office/excel/2006/main">
          <x14:cfRule type="expression" priority="2" id="{F91622CC-1A23-4840-A5E9-A65E5E8F095C}">
            <xm:f>$Q$207&lt;&gt;'ANEXO I - MEMORIA DE CALCULO'!$J$23</xm:f>
            <x14:dxf>
              <fill>
                <patternFill>
                  <bgColor theme="5" tint="0.79998168889431442"/>
                </patternFill>
              </fill>
            </x14:dxf>
          </x14:cfRule>
          <xm:sqref>Q207</xm:sqref>
        </x14:conditionalFormatting>
        <x14:conditionalFormatting xmlns:xm="http://schemas.microsoft.com/office/excel/2006/main">
          <x14:cfRule type="expression" priority="1" id="{0A6661D9-92B0-4942-BDE9-F893F3568D4E}">
            <xm:f>#REF!+$Q$220&lt;&gt;'ANEXO I - MEMORIA DE CALCULO'!$J$96</xm:f>
            <x14:dxf>
              <fill>
                <patternFill>
                  <bgColor theme="5" tint="0.79998168889431442"/>
                </patternFill>
              </fill>
            </x14:dxf>
          </x14:cfRule>
          <xm:sqref>Q220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00"/>
  </sheetPr>
  <dimension ref="B1:P224"/>
  <sheetViews>
    <sheetView showGridLines="0" topLeftCell="A173" zoomScale="130" zoomScaleNormal="130" zoomScaleSheetLayoutView="90" workbookViewId="0">
      <selection activeCell="B83" sqref="B83:G83"/>
    </sheetView>
  </sheetViews>
  <sheetFormatPr defaultColWidth="8.7109375" defaultRowHeight="15"/>
  <cols>
    <col min="1" max="1" width="6.42578125" style="19" customWidth="1"/>
    <col min="2" max="2" width="8.7109375" style="2" customWidth="1"/>
    <col min="3" max="3" width="8.7109375" style="2"/>
    <col min="4" max="4" width="9.28515625" style="2" customWidth="1"/>
    <col min="5" max="6" width="8.7109375" style="2"/>
    <col min="7" max="7" width="13" style="2" customWidth="1"/>
    <col min="8" max="8" width="13.85546875" style="2" bestFit="1" customWidth="1"/>
    <col min="9" max="9" width="8.7109375" style="2"/>
    <col min="10" max="10" width="17.42578125" style="2" customWidth="1"/>
    <col min="11" max="11" width="13.7109375" style="19" bestFit="1" customWidth="1"/>
    <col min="12" max="12" width="13.42578125" style="19" bestFit="1" customWidth="1"/>
    <col min="13" max="13" width="14.5703125" style="19" bestFit="1" customWidth="1"/>
    <col min="14" max="16384" width="8.7109375" style="19"/>
  </cols>
  <sheetData>
    <row r="1" spans="2:14">
      <c r="L1" s="476"/>
      <c r="M1" s="476"/>
      <c r="N1" s="476"/>
    </row>
    <row r="2" spans="2:14">
      <c r="L2" s="476"/>
      <c r="M2" s="476"/>
      <c r="N2" s="476"/>
    </row>
    <row r="3" spans="2:14">
      <c r="L3" s="41"/>
      <c r="M3" s="41"/>
      <c r="N3" s="41"/>
    </row>
    <row r="4" spans="2:14">
      <c r="L4" s="41"/>
      <c r="M4" s="41"/>
      <c r="N4" s="41"/>
    </row>
    <row r="5" spans="2:14">
      <c r="L5" s="476"/>
      <c r="M5" s="476"/>
      <c r="N5" s="476"/>
    </row>
    <row r="6" spans="2:14">
      <c r="L6" s="476"/>
      <c r="M6" s="476"/>
      <c r="N6" s="476"/>
    </row>
    <row r="7" spans="2:14" ht="15" customHeight="1">
      <c r="B7" s="8"/>
      <c r="C7" s="8"/>
      <c r="D7" s="8"/>
      <c r="L7" s="476"/>
      <c r="M7" s="476"/>
      <c r="N7" s="476"/>
    </row>
    <row r="8" spans="2:14" ht="15" customHeight="1">
      <c r="B8" s="304" t="s">
        <v>0</v>
      </c>
      <c r="C8" s="304"/>
      <c r="D8" s="304"/>
      <c r="E8" s="304"/>
      <c r="F8" s="304"/>
      <c r="G8" s="304"/>
      <c r="H8" s="304"/>
      <c r="I8" s="304"/>
      <c r="J8" s="304"/>
      <c r="L8" s="477"/>
      <c r="M8" s="477"/>
      <c r="N8" s="477"/>
    </row>
    <row r="9" spans="2:14" ht="15.75" customHeight="1">
      <c r="B9" s="304" t="s">
        <v>1</v>
      </c>
      <c r="C9" s="304"/>
      <c r="D9" s="304"/>
      <c r="E9" s="304"/>
      <c r="F9" s="304"/>
      <c r="G9" s="304"/>
      <c r="H9" s="304"/>
      <c r="I9" s="304"/>
      <c r="J9" s="304"/>
    </row>
    <row r="10" spans="2:14" ht="15.75" customHeight="1">
      <c r="B10" s="10"/>
      <c r="C10" s="10"/>
      <c r="D10" s="10"/>
      <c r="E10" s="10"/>
      <c r="F10" s="10"/>
      <c r="G10" s="10"/>
      <c r="H10" s="10"/>
      <c r="I10" s="10"/>
      <c r="J10" s="10"/>
    </row>
    <row r="11" spans="2:14" ht="15.75" customHeight="1" thickBot="1">
      <c r="B11" s="9"/>
      <c r="C11" s="9"/>
      <c r="D11" s="9"/>
      <c r="E11" s="7"/>
      <c r="F11" s="7"/>
      <c r="G11" s="7"/>
      <c r="H11" s="7"/>
      <c r="I11" s="7"/>
      <c r="J11" s="7"/>
    </row>
    <row r="12" spans="2:14" ht="12.4" customHeight="1">
      <c r="B12" s="482" t="s">
        <v>211</v>
      </c>
      <c r="C12" s="483"/>
      <c r="D12" s="483"/>
      <c r="E12" s="483"/>
      <c r="F12" s="483"/>
      <c r="G12" s="483"/>
      <c r="H12" s="483"/>
      <c r="I12" s="483"/>
      <c r="J12" s="484"/>
    </row>
    <row r="13" spans="2:14" ht="12.4" customHeight="1">
      <c r="B13" s="485"/>
      <c r="C13" s="486"/>
      <c r="D13" s="486"/>
      <c r="E13" s="486"/>
      <c r="F13" s="486"/>
      <c r="G13" s="486"/>
      <c r="H13" s="486"/>
      <c r="I13" s="486"/>
      <c r="J13" s="487"/>
    </row>
    <row r="14" spans="2:14" ht="12.4" customHeight="1" thickBot="1">
      <c r="B14" s="485"/>
      <c r="C14" s="486"/>
      <c r="D14" s="486"/>
      <c r="E14" s="486"/>
      <c r="F14" s="486"/>
      <c r="G14" s="486"/>
      <c r="H14" s="486"/>
      <c r="I14" s="486"/>
      <c r="J14" s="487"/>
    </row>
    <row r="15" spans="2:14" ht="21.75" customHeight="1" thickBot="1">
      <c r="B15" s="462" t="s">
        <v>309</v>
      </c>
      <c r="C15" s="463"/>
      <c r="D15" s="463"/>
      <c r="E15" s="463"/>
      <c r="F15" s="463"/>
      <c r="G15" s="463"/>
      <c r="H15" s="463"/>
      <c r="I15" s="463"/>
      <c r="J15" s="464"/>
    </row>
    <row r="16" spans="2:14" ht="31.5" customHeight="1">
      <c r="B16" s="490" t="s">
        <v>212</v>
      </c>
      <c r="C16" s="491"/>
      <c r="D16" s="491"/>
      <c r="E16" s="491"/>
      <c r="F16" s="491"/>
      <c r="G16" s="491"/>
      <c r="H16" s="491"/>
      <c r="I16" s="491"/>
      <c r="J16" s="461" t="s">
        <v>72</v>
      </c>
    </row>
    <row r="17" spans="2:10" ht="15.75" thickBot="1">
      <c r="B17" s="440" t="s">
        <v>213</v>
      </c>
      <c r="C17" s="441"/>
      <c r="D17" s="441"/>
      <c r="E17" s="441"/>
      <c r="F17" s="441"/>
      <c r="G17" s="442"/>
      <c r="H17" s="93" t="s">
        <v>214</v>
      </c>
      <c r="I17" s="93" t="s">
        <v>215</v>
      </c>
      <c r="J17" s="478"/>
    </row>
    <row r="18" spans="2:10" ht="20.100000000000001" customHeight="1" thickBot="1">
      <c r="B18" s="437"/>
      <c r="C18" s="438"/>
      <c r="D18" s="438"/>
      <c r="E18" s="438"/>
      <c r="F18" s="438"/>
      <c r="G18" s="438"/>
      <c r="H18" s="83"/>
      <c r="I18" s="64"/>
      <c r="J18" s="94">
        <f t="shared" ref="J18:J19" si="0">H18*I18</f>
        <v>0</v>
      </c>
    </row>
    <row r="19" spans="2:10" ht="20.100000000000001" customHeight="1" thickBot="1">
      <c r="B19" s="437"/>
      <c r="C19" s="438"/>
      <c r="D19" s="438"/>
      <c r="E19" s="438"/>
      <c r="F19" s="438"/>
      <c r="G19" s="438"/>
      <c r="H19" s="83"/>
      <c r="I19" s="64"/>
      <c r="J19" s="95">
        <f t="shared" si="0"/>
        <v>0</v>
      </c>
    </row>
    <row r="20" spans="2:10" ht="20.100000000000001" customHeight="1" thickBot="1">
      <c r="B20" s="437"/>
      <c r="C20" s="438"/>
      <c r="D20" s="438"/>
      <c r="E20" s="438"/>
      <c r="F20" s="438"/>
      <c r="G20" s="438"/>
      <c r="H20" s="83"/>
      <c r="I20" s="64"/>
      <c r="J20" s="95">
        <f t="shared" ref="J20" si="1">H20*I20</f>
        <v>0</v>
      </c>
    </row>
    <row r="21" spans="2:10" ht="20.100000000000001" customHeight="1">
      <c r="B21" s="502"/>
      <c r="C21" s="503"/>
      <c r="D21" s="503"/>
      <c r="E21" s="503"/>
      <c r="F21" s="503"/>
      <c r="G21" s="503"/>
      <c r="H21" s="503"/>
      <c r="I21" s="503"/>
      <c r="J21" s="95">
        <f>SUM(J18:J20)</f>
        <v>0</v>
      </c>
    </row>
    <row r="22" spans="2:10" ht="20.100000000000001" customHeight="1" thickBot="1">
      <c r="B22" s="504" t="s">
        <v>198</v>
      </c>
      <c r="C22" s="505"/>
      <c r="D22" s="505"/>
      <c r="E22" s="505"/>
      <c r="F22" s="505"/>
      <c r="G22" s="505"/>
      <c r="H22" s="505"/>
      <c r="I22" s="505"/>
      <c r="J22" s="96">
        <f>J21*86%</f>
        <v>0</v>
      </c>
    </row>
    <row r="23" spans="2:10" ht="20.100000000000001" customHeight="1">
      <c r="B23" s="499" t="s">
        <v>216</v>
      </c>
      <c r="C23" s="500"/>
      <c r="D23" s="500"/>
      <c r="E23" s="500"/>
      <c r="F23" s="500"/>
      <c r="G23" s="500"/>
      <c r="H23" s="500"/>
      <c r="I23" s="501"/>
      <c r="J23" s="97">
        <f>J21+J22</f>
        <v>0</v>
      </c>
    </row>
    <row r="24" spans="2:10">
      <c r="B24" s="98"/>
      <c r="C24" s="19"/>
      <c r="D24" s="19"/>
      <c r="E24" s="19"/>
      <c r="F24" s="19"/>
      <c r="G24" s="19"/>
      <c r="H24" s="19"/>
      <c r="I24" s="19"/>
      <c r="J24" s="99"/>
    </row>
    <row r="25" spans="2:10">
      <c r="B25" s="468" t="s">
        <v>217</v>
      </c>
      <c r="C25" s="469"/>
      <c r="D25" s="469"/>
      <c r="E25" s="469"/>
      <c r="F25" s="469"/>
      <c r="G25" s="469"/>
      <c r="H25" s="469"/>
      <c r="I25" s="469"/>
      <c r="J25" s="461" t="s">
        <v>72</v>
      </c>
    </row>
    <row r="26" spans="2:10" ht="15.75" thickBot="1">
      <c r="B26" s="440" t="s">
        <v>213</v>
      </c>
      <c r="C26" s="441"/>
      <c r="D26" s="441"/>
      <c r="E26" s="441"/>
      <c r="F26" s="441"/>
      <c r="G26" s="442"/>
      <c r="H26" s="93" t="s">
        <v>214</v>
      </c>
      <c r="I26" s="93" t="s">
        <v>215</v>
      </c>
      <c r="J26" s="478"/>
    </row>
    <row r="27" spans="2:10" ht="20.100000000000001" customHeight="1" thickBot="1">
      <c r="B27" s="437"/>
      <c r="C27" s="438"/>
      <c r="D27" s="438"/>
      <c r="E27" s="438"/>
      <c r="F27" s="438"/>
      <c r="G27" s="438"/>
      <c r="H27" s="85"/>
      <c r="I27" s="65"/>
      <c r="J27" s="94">
        <f>H27*I27</f>
        <v>0</v>
      </c>
    </row>
    <row r="28" spans="2:10" ht="20.100000000000001" customHeight="1" thickBot="1">
      <c r="B28" s="437"/>
      <c r="C28" s="438"/>
      <c r="D28" s="438"/>
      <c r="E28" s="438"/>
      <c r="F28" s="438"/>
      <c r="G28" s="438"/>
      <c r="H28" s="85"/>
      <c r="I28" s="65"/>
      <c r="J28" s="95">
        <f>H28*I28</f>
        <v>0</v>
      </c>
    </row>
    <row r="29" spans="2:10" ht="20.100000000000001" customHeight="1" thickBot="1">
      <c r="B29" s="437"/>
      <c r="C29" s="438"/>
      <c r="D29" s="438"/>
      <c r="E29" s="438"/>
      <c r="F29" s="438"/>
      <c r="G29" s="438"/>
      <c r="H29" s="85"/>
      <c r="I29" s="65"/>
      <c r="J29" s="95">
        <f>H29*I29</f>
        <v>0</v>
      </c>
    </row>
    <row r="30" spans="2:10" ht="20.100000000000001" customHeight="1" thickBot="1">
      <c r="B30" s="437"/>
      <c r="C30" s="438"/>
      <c r="D30" s="438"/>
      <c r="E30" s="438"/>
      <c r="F30" s="438"/>
      <c r="G30" s="438"/>
      <c r="H30" s="85"/>
      <c r="I30" s="65"/>
      <c r="J30" s="100">
        <f>H30*I30</f>
        <v>0</v>
      </c>
    </row>
    <row r="31" spans="2:10" ht="20.100000000000001" customHeight="1">
      <c r="B31" s="456" t="s">
        <v>218</v>
      </c>
      <c r="C31" s="457"/>
      <c r="D31" s="457"/>
      <c r="E31" s="457"/>
      <c r="F31" s="457"/>
      <c r="G31" s="457"/>
      <c r="H31" s="457"/>
      <c r="I31" s="458"/>
      <c r="J31" s="97">
        <f>SUM(J27:J30)</f>
        <v>0</v>
      </c>
    </row>
    <row r="32" spans="2:10">
      <c r="B32" s="98"/>
      <c r="C32" s="19"/>
      <c r="D32" s="19"/>
      <c r="E32" s="19"/>
      <c r="F32" s="19"/>
      <c r="G32" s="19"/>
      <c r="H32" s="19"/>
      <c r="I32" s="19"/>
      <c r="J32" s="99"/>
    </row>
    <row r="33" spans="2:15">
      <c r="B33" s="468" t="s">
        <v>219</v>
      </c>
      <c r="C33" s="469"/>
      <c r="D33" s="469"/>
      <c r="E33" s="469"/>
      <c r="F33" s="469"/>
      <c r="G33" s="469"/>
      <c r="H33" s="469"/>
      <c r="I33" s="469"/>
      <c r="J33" s="461" t="s">
        <v>72</v>
      </c>
    </row>
    <row r="34" spans="2:15" ht="56.25" customHeight="1">
      <c r="B34" s="465" t="s">
        <v>220</v>
      </c>
      <c r="C34" s="472"/>
      <c r="D34" s="472"/>
      <c r="E34" s="472"/>
      <c r="F34" s="472"/>
      <c r="G34" s="473"/>
      <c r="H34" s="101" t="s">
        <v>214</v>
      </c>
      <c r="I34" s="101" t="s">
        <v>215</v>
      </c>
      <c r="J34" s="461"/>
      <c r="O34" s="23"/>
    </row>
    <row r="35" spans="2:15" s="42" customFormat="1" ht="24.75" customHeight="1" thickBot="1">
      <c r="B35" s="488" t="s">
        <v>221</v>
      </c>
      <c r="C35" s="489"/>
      <c r="D35" s="489"/>
      <c r="E35" s="489"/>
      <c r="F35" s="489"/>
      <c r="G35" s="489"/>
      <c r="H35" s="102"/>
      <c r="I35" s="102"/>
      <c r="J35" s="103"/>
    </row>
    <row r="36" spans="2:15" s="43" customFormat="1" ht="30" customHeight="1" thickBot="1">
      <c r="B36" s="459" t="s">
        <v>222</v>
      </c>
      <c r="C36" s="460"/>
      <c r="D36" s="460"/>
      <c r="E36" s="460"/>
      <c r="F36" s="460"/>
      <c r="G36" s="460"/>
      <c r="H36" s="83"/>
      <c r="I36" s="64"/>
      <c r="J36" s="94">
        <f>H36*I36</f>
        <v>0</v>
      </c>
    </row>
    <row r="37" spans="2:15" s="43" customFormat="1" ht="30" customHeight="1" thickBot="1">
      <c r="B37" s="459" t="s">
        <v>223</v>
      </c>
      <c r="C37" s="460"/>
      <c r="D37" s="460"/>
      <c r="E37" s="460"/>
      <c r="F37" s="460"/>
      <c r="G37" s="460"/>
      <c r="H37" s="83"/>
      <c r="I37" s="64"/>
      <c r="J37" s="94">
        <f t="shared" ref="J37:J49" si="2">H37*I37</f>
        <v>0</v>
      </c>
      <c r="M37" s="44"/>
    </row>
    <row r="38" spans="2:15" s="43" customFormat="1" ht="48.4" customHeight="1" thickBot="1">
      <c r="B38" s="459" t="s">
        <v>224</v>
      </c>
      <c r="C38" s="460"/>
      <c r="D38" s="460"/>
      <c r="E38" s="460"/>
      <c r="F38" s="460"/>
      <c r="G38" s="460"/>
      <c r="H38" s="83"/>
      <c r="I38" s="64"/>
      <c r="J38" s="94">
        <f t="shared" si="2"/>
        <v>0</v>
      </c>
    </row>
    <row r="39" spans="2:15" s="43" customFormat="1" ht="40.15" customHeight="1" thickBot="1">
      <c r="B39" s="459" t="s">
        <v>225</v>
      </c>
      <c r="C39" s="460"/>
      <c r="D39" s="460"/>
      <c r="E39" s="460"/>
      <c r="F39" s="460"/>
      <c r="G39" s="460"/>
      <c r="H39" s="83"/>
      <c r="I39" s="64"/>
      <c r="J39" s="94">
        <f t="shared" si="2"/>
        <v>0</v>
      </c>
    </row>
    <row r="40" spans="2:15" s="43" customFormat="1" ht="30" customHeight="1" thickBot="1">
      <c r="B40" s="445" t="s">
        <v>226</v>
      </c>
      <c r="C40" s="446"/>
      <c r="D40" s="446"/>
      <c r="E40" s="446"/>
      <c r="F40" s="446"/>
      <c r="G40" s="446"/>
      <c r="H40" s="83"/>
      <c r="I40" s="64"/>
      <c r="J40" s="94">
        <f t="shared" si="2"/>
        <v>0</v>
      </c>
    </row>
    <row r="41" spans="2:15" s="43" customFormat="1" ht="28.15" customHeight="1" thickBot="1">
      <c r="B41" s="445" t="s">
        <v>227</v>
      </c>
      <c r="C41" s="446"/>
      <c r="D41" s="446"/>
      <c r="E41" s="446"/>
      <c r="F41" s="446"/>
      <c r="G41" s="446"/>
      <c r="H41" s="83"/>
      <c r="I41" s="64"/>
      <c r="J41" s="94">
        <f t="shared" si="2"/>
        <v>0</v>
      </c>
    </row>
    <row r="42" spans="2:15" s="43" customFormat="1" ht="28.15" customHeight="1" thickBot="1">
      <c r="B42" s="445" t="s">
        <v>228</v>
      </c>
      <c r="C42" s="446"/>
      <c r="D42" s="446"/>
      <c r="E42" s="446"/>
      <c r="F42" s="446"/>
      <c r="G42" s="446"/>
      <c r="H42" s="83"/>
      <c r="I42" s="64"/>
      <c r="J42" s="94">
        <f t="shared" si="2"/>
        <v>0</v>
      </c>
    </row>
    <row r="43" spans="2:15" s="43" customFormat="1" ht="41.25" customHeight="1" thickBot="1">
      <c r="B43" s="445" t="s">
        <v>229</v>
      </c>
      <c r="C43" s="446"/>
      <c r="D43" s="446"/>
      <c r="E43" s="446"/>
      <c r="F43" s="446"/>
      <c r="G43" s="446"/>
      <c r="H43" s="83"/>
      <c r="I43" s="64"/>
      <c r="J43" s="94">
        <f t="shared" si="2"/>
        <v>0</v>
      </c>
    </row>
    <row r="44" spans="2:15" s="43" customFormat="1" ht="40.15" customHeight="1" thickBot="1">
      <c r="B44" s="445" t="s">
        <v>230</v>
      </c>
      <c r="C44" s="446"/>
      <c r="D44" s="446"/>
      <c r="E44" s="446"/>
      <c r="F44" s="446"/>
      <c r="G44" s="446"/>
      <c r="H44" s="83"/>
      <c r="I44" s="64"/>
      <c r="J44" s="94">
        <f t="shared" si="2"/>
        <v>0</v>
      </c>
    </row>
    <row r="45" spans="2:15" s="43" customFormat="1" ht="38.25" customHeight="1" thickBot="1">
      <c r="B45" s="445" t="s">
        <v>231</v>
      </c>
      <c r="C45" s="446"/>
      <c r="D45" s="446"/>
      <c r="E45" s="446"/>
      <c r="F45" s="446"/>
      <c r="G45" s="446"/>
      <c r="H45" s="83"/>
      <c r="I45" s="64"/>
      <c r="J45" s="94">
        <f t="shared" si="2"/>
        <v>0</v>
      </c>
    </row>
    <row r="46" spans="2:15" ht="50.1" customHeight="1" thickBot="1">
      <c r="B46" s="454" t="s">
        <v>232</v>
      </c>
      <c r="C46" s="455"/>
      <c r="D46" s="455"/>
      <c r="E46" s="455"/>
      <c r="F46" s="455"/>
      <c r="G46" s="455"/>
      <c r="H46" s="83"/>
      <c r="I46" s="64"/>
      <c r="J46" s="94">
        <f t="shared" si="2"/>
        <v>0</v>
      </c>
    </row>
    <row r="47" spans="2:15" ht="30" customHeight="1" thickBot="1">
      <c r="B47" s="445" t="s">
        <v>233</v>
      </c>
      <c r="C47" s="446"/>
      <c r="D47" s="446"/>
      <c r="E47" s="446"/>
      <c r="F47" s="446"/>
      <c r="G47" s="446"/>
      <c r="H47" s="84"/>
      <c r="I47" s="74"/>
      <c r="J47" s="94">
        <f t="shared" si="2"/>
        <v>0</v>
      </c>
      <c r="K47" s="72"/>
    </row>
    <row r="48" spans="2:15" ht="30" customHeight="1" thickBot="1">
      <c r="B48" s="454" t="s">
        <v>234</v>
      </c>
      <c r="C48" s="455"/>
      <c r="D48" s="455"/>
      <c r="E48" s="455"/>
      <c r="F48" s="455"/>
      <c r="G48" s="455"/>
      <c r="H48" s="84"/>
      <c r="I48" s="74"/>
      <c r="J48" s="94">
        <f t="shared" si="2"/>
        <v>0</v>
      </c>
      <c r="K48" s="72"/>
    </row>
    <row r="49" spans="2:11" ht="30" customHeight="1" thickBot="1">
      <c r="B49" s="454" t="s">
        <v>235</v>
      </c>
      <c r="C49" s="455"/>
      <c r="D49" s="455"/>
      <c r="E49" s="455"/>
      <c r="F49" s="455"/>
      <c r="G49" s="455"/>
      <c r="H49" s="83"/>
      <c r="I49" s="64"/>
      <c r="J49" s="94">
        <f t="shared" si="2"/>
        <v>0</v>
      </c>
    </row>
    <row r="50" spans="2:11" ht="19.899999999999999" customHeight="1">
      <c r="B50" s="456" t="s">
        <v>236</v>
      </c>
      <c r="C50" s="457"/>
      <c r="D50" s="457"/>
      <c r="E50" s="457"/>
      <c r="F50" s="457"/>
      <c r="G50" s="457"/>
      <c r="H50" s="457"/>
      <c r="I50" s="458"/>
      <c r="J50" s="97">
        <f>SUM(J36:J49)</f>
        <v>0</v>
      </c>
    </row>
    <row r="51" spans="2:11">
      <c r="B51" s="98"/>
      <c r="C51" s="19"/>
      <c r="D51" s="19"/>
      <c r="E51" s="19"/>
      <c r="F51" s="19"/>
      <c r="G51" s="19"/>
      <c r="H51" s="19"/>
      <c r="I51" s="19"/>
      <c r="J51" s="99"/>
    </row>
    <row r="52" spans="2:11">
      <c r="B52" s="468" t="s">
        <v>237</v>
      </c>
      <c r="C52" s="469"/>
      <c r="D52" s="469"/>
      <c r="E52" s="469"/>
      <c r="F52" s="469"/>
      <c r="G52" s="469"/>
      <c r="H52" s="469"/>
      <c r="I52" s="469"/>
      <c r="J52" s="461" t="s">
        <v>72</v>
      </c>
    </row>
    <row r="53" spans="2:11" ht="38.25" customHeight="1">
      <c r="B53" s="465" t="s">
        <v>220</v>
      </c>
      <c r="C53" s="472"/>
      <c r="D53" s="472"/>
      <c r="E53" s="472"/>
      <c r="F53" s="472"/>
      <c r="G53" s="473"/>
      <c r="H53" s="101" t="s">
        <v>214</v>
      </c>
      <c r="I53" s="101" t="s">
        <v>215</v>
      </c>
      <c r="J53" s="461"/>
    </row>
    <row r="54" spans="2:11" ht="28.5" customHeight="1" thickBot="1">
      <c r="B54" s="535" t="s">
        <v>221</v>
      </c>
      <c r="C54" s="536"/>
      <c r="D54" s="536"/>
      <c r="E54" s="536"/>
      <c r="F54" s="536"/>
      <c r="G54" s="536"/>
      <c r="H54" s="104"/>
      <c r="I54" s="104"/>
      <c r="J54" s="105"/>
    </row>
    <row r="55" spans="2:11" ht="38.1" customHeight="1" thickBot="1">
      <c r="B55" s="449" t="s">
        <v>238</v>
      </c>
      <c r="C55" s="450"/>
      <c r="D55" s="450"/>
      <c r="E55" s="450"/>
      <c r="F55" s="450"/>
      <c r="G55" s="450"/>
      <c r="H55" s="83"/>
      <c r="I55" s="64"/>
      <c r="J55" s="94">
        <f>H55*I55</f>
        <v>0</v>
      </c>
    </row>
    <row r="56" spans="2:11" ht="38.1" customHeight="1" thickBot="1">
      <c r="B56" s="449" t="s">
        <v>239</v>
      </c>
      <c r="C56" s="450"/>
      <c r="D56" s="450"/>
      <c r="E56" s="450"/>
      <c r="F56" s="450"/>
      <c r="G56" s="450"/>
      <c r="H56" s="83"/>
      <c r="I56" s="64"/>
      <c r="J56" s="94">
        <f t="shared" ref="J56:J68" si="3">H56*I56</f>
        <v>0</v>
      </c>
    </row>
    <row r="57" spans="2:11" ht="38.1" customHeight="1" thickBot="1">
      <c r="B57" s="449" t="s">
        <v>240</v>
      </c>
      <c r="C57" s="450"/>
      <c r="D57" s="450"/>
      <c r="E57" s="450"/>
      <c r="F57" s="450"/>
      <c r="G57" s="450"/>
      <c r="H57" s="83"/>
      <c r="I57" s="64"/>
      <c r="J57" s="94">
        <f t="shared" si="3"/>
        <v>0</v>
      </c>
      <c r="K57" s="72"/>
    </row>
    <row r="58" spans="2:11" ht="38.1" customHeight="1" thickBot="1">
      <c r="B58" s="449" t="s">
        <v>241</v>
      </c>
      <c r="C58" s="450"/>
      <c r="D58" s="450"/>
      <c r="E58" s="450"/>
      <c r="F58" s="450"/>
      <c r="G58" s="450"/>
      <c r="H58" s="83"/>
      <c r="I58" s="64"/>
      <c r="J58" s="94">
        <f t="shared" si="3"/>
        <v>0</v>
      </c>
    </row>
    <row r="59" spans="2:11" ht="38.1" customHeight="1" thickBot="1">
      <c r="B59" s="538" t="s">
        <v>242</v>
      </c>
      <c r="C59" s="539"/>
      <c r="D59" s="539"/>
      <c r="E59" s="539"/>
      <c r="F59" s="539"/>
      <c r="G59" s="539"/>
      <c r="H59" s="83"/>
      <c r="I59" s="64"/>
      <c r="J59" s="94">
        <f t="shared" si="3"/>
        <v>0</v>
      </c>
    </row>
    <row r="60" spans="2:11" ht="38.1" customHeight="1" thickBot="1">
      <c r="B60" s="449" t="s">
        <v>243</v>
      </c>
      <c r="C60" s="450"/>
      <c r="D60" s="450"/>
      <c r="E60" s="450"/>
      <c r="F60" s="450"/>
      <c r="G60" s="450"/>
      <c r="H60" s="83"/>
      <c r="I60" s="64"/>
      <c r="J60" s="94">
        <f t="shared" si="3"/>
        <v>0</v>
      </c>
    </row>
    <row r="61" spans="2:11" ht="38.1" customHeight="1" thickBot="1">
      <c r="B61" s="449" t="s">
        <v>244</v>
      </c>
      <c r="C61" s="450"/>
      <c r="D61" s="450"/>
      <c r="E61" s="450"/>
      <c r="F61" s="450"/>
      <c r="G61" s="450"/>
      <c r="H61" s="83"/>
      <c r="I61" s="64"/>
      <c r="J61" s="94">
        <f t="shared" si="3"/>
        <v>0</v>
      </c>
    </row>
    <row r="62" spans="2:11" ht="38.1" customHeight="1" thickBot="1">
      <c r="B62" s="449" t="s">
        <v>245</v>
      </c>
      <c r="C62" s="450"/>
      <c r="D62" s="450"/>
      <c r="E62" s="450"/>
      <c r="F62" s="450"/>
      <c r="G62" s="450"/>
      <c r="H62" s="83"/>
      <c r="I62" s="64"/>
      <c r="J62" s="94">
        <f t="shared" si="3"/>
        <v>0</v>
      </c>
    </row>
    <row r="63" spans="2:11" ht="38.1" customHeight="1" thickBot="1">
      <c r="B63" s="538" t="s">
        <v>246</v>
      </c>
      <c r="C63" s="539"/>
      <c r="D63" s="539"/>
      <c r="E63" s="539"/>
      <c r="F63" s="539"/>
      <c r="G63" s="539"/>
      <c r="H63" s="83"/>
      <c r="I63" s="64"/>
      <c r="J63" s="94">
        <f t="shared" si="3"/>
        <v>0</v>
      </c>
    </row>
    <row r="64" spans="2:11" ht="38.1" customHeight="1" thickBot="1">
      <c r="B64" s="449" t="s">
        <v>247</v>
      </c>
      <c r="C64" s="450"/>
      <c r="D64" s="450"/>
      <c r="E64" s="450"/>
      <c r="F64" s="450"/>
      <c r="G64" s="450"/>
      <c r="H64" s="83"/>
      <c r="I64" s="64"/>
      <c r="J64" s="94">
        <f t="shared" si="3"/>
        <v>0</v>
      </c>
    </row>
    <row r="65" spans="2:11" ht="38.1" customHeight="1" thickBot="1">
      <c r="B65" s="449" t="s">
        <v>248</v>
      </c>
      <c r="C65" s="450"/>
      <c r="D65" s="450"/>
      <c r="E65" s="450"/>
      <c r="F65" s="450"/>
      <c r="G65" s="450"/>
      <c r="H65" s="83"/>
      <c r="I65" s="64"/>
      <c r="J65" s="94">
        <f t="shared" si="3"/>
        <v>0</v>
      </c>
    </row>
    <row r="66" spans="2:11" ht="38.1" customHeight="1" thickBot="1">
      <c r="B66" s="449" t="s">
        <v>249</v>
      </c>
      <c r="C66" s="450"/>
      <c r="D66" s="450"/>
      <c r="E66" s="450"/>
      <c r="F66" s="450"/>
      <c r="G66" s="450"/>
      <c r="H66" s="83"/>
      <c r="I66" s="64"/>
      <c r="J66" s="94">
        <f t="shared" si="3"/>
        <v>0</v>
      </c>
    </row>
    <row r="67" spans="2:11" ht="38.1" customHeight="1" thickBot="1">
      <c r="B67" s="449" t="s">
        <v>250</v>
      </c>
      <c r="C67" s="450"/>
      <c r="D67" s="450"/>
      <c r="E67" s="450"/>
      <c r="F67" s="450"/>
      <c r="G67" s="450"/>
      <c r="H67" s="83"/>
      <c r="I67" s="66"/>
      <c r="J67" s="94">
        <f t="shared" si="3"/>
        <v>0</v>
      </c>
    </row>
    <row r="68" spans="2:11" ht="38.1" customHeight="1" thickBot="1">
      <c r="B68" s="542" t="s">
        <v>251</v>
      </c>
      <c r="C68" s="543"/>
      <c r="D68" s="543"/>
      <c r="E68" s="543"/>
      <c r="F68" s="543"/>
      <c r="G68" s="543"/>
      <c r="H68" s="83"/>
      <c r="I68" s="64"/>
      <c r="J68" s="94">
        <f t="shared" si="3"/>
        <v>0</v>
      </c>
    </row>
    <row r="69" spans="2:11" ht="19.899999999999999" customHeight="1">
      <c r="B69" s="456" t="s">
        <v>252</v>
      </c>
      <c r="C69" s="457"/>
      <c r="D69" s="457"/>
      <c r="E69" s="457"/>
      <c r="F69" s="457"/>
      <c r="G69" s="457"/>
      <c r="H69" s="457"/>
      <c r="I69" s="458"/>
      <c r="J69" s="97">
        <f>SUM(J55:J68)</f>
        <v>0</v>
      </c>
    </row>
    <row r="70" spans="2:11">
      <c r="B70" s="98"/>
      <c r="C70" s="19"/>
      <c r="D70" s="19"/>
      <c r="E70" s="19"/>
      <c r="F70" s="19"/>
      <c r="G70" s="19"/>
      <c r="H70" s="19"/>
      <c r="I70" s="19"/>
      <c r="J70" s="99"/>
    </row>
    <row r="71" spans="2:11">
      <c r="B71" s="468" t="s">
        <v>253</v>
      </c>
      <c r="C71" s="469"/>
      <c r="D71" s="469"/>
      <c r="E71" s="469"/>
      <c r="F71" s="469"/>
      <c r="G71" s="469"/>
      <c r="H71" s="469"/>
      <c r="I71" s="469"/>
      <c r="J71" s="461" t="s">
        <v>72</v>
      </c>
    </row>
    <row r="72" spans="2:11" ht="26.45" customHeight="1">
      <c r="B72" s="465" t="s">
        <v>254</v>
      </c>
      <c r="C72" s="466"/>
      <c r="D72" s="466"/>
      <c r="E72" s="466"/>
      <c r="F72" s="466"/>
      <c r="G72" s="467"/>
      <c r="H72" s="101" t="s">
        <v>214</v>
      </c>
      <c r="I72" s="101" t="s">
        <v>215</v>
      </c>
      <c r="J72" s="461"/>
    </row>
    <row r="73" spans="2:11" ht="15.75" thickBot="1">
      <c r="B73" s="540" t="s">
        <v>255</v>
      </c>
      <c r="C73" s="541"/>
      <c r="D73" s="541"/>
      <c r="E73" s="541"/>
      <c r="F73" s="541"/>
      <c r="G73" s="541"/>
      <c r="H73" s="106"/>
      <c r="I73" s="106"/>
      <c r="J73" s="107"/>
    </row>
    <row r="74" spans="2:11" ht="20.100000000000001" customHeight="1" thickBot="1">
      <c r="B74" s="437" t="s">
        <v>256</v>
      </c>
      <c r="C74" s="438"/>
      <c r="D74" s="438"/>
      <c r="E74" s="438"/>
      <c r="F74" s="438"/>
      <c r="G74" s="438"/>
      <c r="H74" s="84"/>
      <c r="I74" s="78"/>
      <c r="J74" s="108">
        <f>H74*I74</f>
        <v>0</v>
      </c>
      <c r="K74" s="72"/>
    </row>
    <row r="75" spans="2:11" ht="20.100000000000001" customHeight="1" thickBot="1">
      <c r="B75" s="437" t="s">
        <v>257</v>
      </c>
      <c r="C75" s="438"/>
      <c r="D75" s="438"/>
      <c r="E75" s="438"/>
      <c r="F75" s="438"/>
      <c r="G75" s="438"/>
      <c r="H75" s="84"/>
      <c r="I75" s="78"/>
      <c r="J75" s="108">
        <f>H75*I75</f>
        <v>0</v>
      </c>
    </row>
    <row r="76" spans="2:11" ht="20.100000000000001" customHeight="1">
      <c r="B76" s="456" t="s">
        <v>258</v>
      </c>
      <c r="C76" s="457"/>
      <c r="D76" s="457"/>
      <c r="E76" s="457"/>
      <c r="F76" s="457"/>
      <c r="G76" s="457"/>
      <c r="H76" s="457"/>
      <c r="I76" s="458"/>
      <c r="J76" s="109">
        <f>SUM(J74:J75)</f>
        <v>0</v>
      </c>
    </row>
    <row r="77" spans="2:11">
      <c r="B77" s="98"/>
      <c r="C77" s="19"/>
      <c r="D77" s="19"/>
      <c r="E77" s="19"/>
      <c r="F77" s="19"/>
      <c r="G77" s="19"/>
      <c r="H77" s="19"/>
      <c r="I77" s="19"/>
      <c r="J77" s="99"/>
    </row>
    <row r="78" spans="2:11" ht="45.75" customHeight="1">
      <c r="B78" s="479" t="s">
        <v>259</v>
      </c>
      <c r="C78" s="480"/>
      <c r="D78" s="480"/>
      <c r="E78" s="480"/>
      <c r="F78" s="480"/>
      <c r="G78" s="480"/>
      <c r="H78" s="480"/>
      <c r="I78" s="481"/>
      <c r="J78" s="461" t="s">
        <v>72</v>
      </c>
    </row>
    <row r="79" spans="2:11" ht="17.25" customHeight="1">
      <c r="B79" s="451" t="s">
        <v>260</v>
      </c>
      <c r="C79" s="452"/>
      <c r="D79" s="452"/>
      <c r="E79" s="452"/>
      <c r="F79" s="452"/>
      <c r="G79" s="452"/>
      <c r="H79" s="452"/>
      <c r="I79" s="453"/>
      <c r="J79" s="461"/>
    </row>
    <row r="80" spans="2:11" ht="15.75" thickBot="1">
      <c r="B80" s="447" t="s">
        <v>261</v>
      </c>
      <c r="C80" s="448"/>
      <c r="D80" s="448"/>
      <c r="E80" s="448"/>
      <c r="F80" s="448"/>
      <c r="G80" s="448"/>
      <c r="H80" s="93" t="s">
        <v>214</v>
      </c>
      <c r="I80" s="93" t="s">
        <v>215</v>
      </c>
      <c r="J80" s="478"/>
    </row>
    <row r="81" spans="2:11" ht="20.100000000000001" customHeight="1" thickBot="1">
      <c r="B81" s="444"/>
      <c r="C81" s="438"/>
      <c r="D81" s="438"/>
      <c r="E81" s="438"/>
      <c r="F81" s="438"/>
      <c r="G81" s="438"/>
      <c r="H81" s="17"/>
      <c r="I81" s="56"/>
      <c r="J81" s="110">
        <f>H81*I81</f>
        <v>0</v>
      </c>
      <c r="K81" s="50"/>
    </row>
    <row r="82" spans="2:11" ht="20.100000000000001" customHeight="1" thickBot="1">
      <c r="B82" s="437"/>
      <c r="C82" s="438"/>
      <c r="D82" s="438"/>
      <c r="E82" s="438"/>
      <c r="F82" s="438"/>
      <c r="G82" s="438"/>
      <c r="H82" s="17"/>
      <c r="I82" s="59"/>
      <c r="J82" s="110">
        <f t="shared" ref="J82:J93" si="4">H82*I82</f>
        <v>0</v>
      </c>
    </row>
    <row r="83" spans="2:11" ht="20.100000000000001" customHeight="1" thickBot="1">
      <c r="B83" s="437"/>
      <c r="C83" s="438"/>
      <c r="D83" s="438"/>
      <c r="E83" s="438"/>
      <c r="F83" s="438"/>
      <c r="G83" s="438"/>
      <c r="H83" s="17"/>
      <c r="I83" s="56"/>
      <c r="J83" s="110">
        <f t="shared" si="4"/>
        <v>0</v>
      </c>
    </row>
    <row r="84" spans="2:11" ht="20.100000000000001" customHeight="1" thickBot="1">
      <c r="B84" s="437"/>
      <c r="C84" s="438"/>
      <c r="D84" s="438"/>
      <c r="E84" s="438"/>
      <c r="F84" s="438"/>
      <c r="G84" s="438"/>
      <c r="H84" s="17"/>
      <c r="I84" s="56"/>
      <c r="J84" s="110">
        <f t="shared" si="4"/>
        <v>0</v>
      </c>
    </row>
    <row r="85" spans="2:11" ht="20.100000000000001" customHeight="1" thickBot="1">
      <c r="B85" s="437"/>
      <c r="C85" s="438"/>
      <c r="D85" s="438"/>
      <c r="E85" s="438"/>
      <c r="F85" s="438"/>
      <c r="G85" s="438"/>
      <c r="H85" s="17"/>
      <c r="I85" s="56"/>
      <c r="J85" s="110">
        <f t="shared" si="4"/>
        <v>0</v>
      </c>
    </row>
    <row r="86" spans="2:11" ht="20.100000000000001" customHeight="1" thickBot="1">
      <c r="B86" s="437"/>
      <c r="C86" s="438"/>
      <c r="D86" s="438"/>
      <c r="E86" s="438"/>
      <c r="F86" s="438"/>
      <c r="G86" s="438"/>
      <c r="H86" s="17"/>
      <c r="I86" s="56"/>
      <c r="J86" s="110">
        <f t="shared" si="4"/>
        <v>0</v>
      </c>
    </row>
    <row r="87" spans="2:11" ht="20.100000000000001" customHeight="1" thickBot="1">
      <c r="B87" s="437"/>
      <c r="C87" s="438"/>
      <c r="D87" s="438"/>
      <c r="E87" s="438"/>
      <c r="F87" s="438"/>
      <c r="G87" s="438"/>
      <c r="H87" s="17"/>
      <c r="I87" s="56"/>
      <c r="J87" s="110">
        <f t="shared" si="4"/>
        <v>0</v>
      </c>
    </row>
    <row r="88" spans="2:11" ht="20.100000000000001" customHeight="1" thickBot="1">
      <c r="B88" s="437"/>
      <c r="C88" s="438"/>
      <c r="D88" s="438"/>
      <c r="E88" s="438"/>
      <c r="F88" s="438"/>
      <c r="G88" s="438"/>
      <c r="H88" s="17"/>
      <c r="I88" s="56"/>
      <c r="J88" s="110">
        <f t="shared" si="4"/>
        <v>0</v>
      </c>
    </row>
    <row r="89" spans="2:11" ht="20.100000000000001" customHeight="1" thickBot="1">
      <c r="B89" s="437"/>
      <c r="C89" s="438"/>
      <c r="D89" s="438"/>
      <c r="E89" s="438"/>
      <c r="F89" s="438"/>
      <c r="G89" s="438"/>
      <c r="H89" s="17"/>
      <c r="I89" s="56"/>
      <c r="J89" s="110">
        <f t="shared" si="4"/>
        <v>0</v>
      </c>
    </row>
    <row r="90" spans="2:11" ht="20.100000000000001" customHeight="1" thickBot="1">
      <c r="B90" s="437"/>
      <c r="C90" s="438"/>
      <c r="D90" s="438"/>
      <c r="E90" s="438"/>
      <c r="F90" s="438"/>
      <c r="G90" s="438"/>
      <c r="H90" s="17"/>
      <c r="I90" s="56"/>
      <c r="J90" s="110">
        <f t="shared" si="4"/>
        <v>0</v>
      </c>
    </row>
    <row r="91" spans="2:11" ht="20.100000000000001" customHeight="1" thickBot="1">
      <c r="B91" s="437"/>
      <c r="C91" s="438"/>
      <c r="D91" s="438"/>
      <c r="E91" s="438"/>
      <c r="F91" s="438"/>
      <c r="G91" s="438"/>
      <c r="H91" s="17"/>
      <c r="I91" s="56"/>
      <c r="J91" s="110">
        <f t="shared" si="4"/>
        <v>0</v>
      </c>
    </row>
    <row r="92" spans="2:11" ht="20.100000000000001" customHeight="1" thickBot="1">
      <c r="B92" s="437"/>
      <c r="C92" s="438"/>
      <c r="D92" s="438"/>
      <c r="E92" s="438"/>
      <c r="F92" s="438"/>
      <c r="G92" s="438"/>
      <c r="H92" s="17"/>
      <c r="I92" s="56"/>
      <c r="J92" s="110">
        <f t="shared" si="4"/>
        <v>0</v>
      </c>
    </row>
    <row r="93" spans="2:11" ht="20.100000000000001" customHeight="1" thickBot="1">
      <c r="B93" s="437"/>
      <c r="C93" s="438"/>
      <c r="D93" s="438"/>
      <c r="E93" s="438"/>
      <c r="F93" s="438"/>
      <c r="G93" s="438"/>
      <c r="H93" s="17"/>
      <c r="I93" s="56"/>
      <c r="J93" s="110">
        <f t="shared" si="4"/>
        <v>0</v>
      </c>
    </row>
    <row r="94" spans="2:11" ht="20.100000000000001" customHeight="1">
      <c r="B94" s="506" t="s">
        <v>262</v>
      </c>
      <c r="C94" s="507"/>
      <c r="D94" s="507"/>
      <c r="E94" s="507"/>
      <c r="F94" s="507"/>
      <c r="G94" s="507"/>
      <c r="H94" s="508"/>
      <c r="I94" s="508"/>
      <c r="J94" s="110">
        <f>SUM(J81:J93)</f>
        <v>0</v>
      </c>
    </row>
    <row r="95" spans="2:11" ht="20.100000000000001" customHeight="1">
      <c r="B95" s="470" t="s">
        <v>263</v>
      </c>
      <c r="C95" s="471"/>
      <c r="D95" s="471"/>
      <c r="E95" s="471"/>
      <c r="F95" s="471"/>
      <c r="G95" s="471"/>
      <c r="H95" s="471"/>
      <c r="I95" s="471"/>
      <c r="J95" s="110">
        <f>J94*20%</f>
        <v>0</v>
      </c>
    </row>
    <row r="96" spans="2:11" ht="20.100000000000001" customHeight="1">
      <c r="B96" s="499" t="s">
        <v>264</v>
      </c>
      <c r="C96" s="500"/>
      <c r="D96" s="500"/>
      <c r="E96" s="500"/>
      <c r="F96" s="500"/>
      <c r="G96" s="500"/>
      <c r="H96" s="500"/>
      <c r="I96" s="501"/>
      <c r="J96" s="111">
        <f>J94+J95</f>
        <v>0</v>
      </c>
    </row>
    <row r="97" spans="2:10" s="45" customFormat="1" ht="19.899999999999999" customHeight="1">
      <c r="B97" s="112"/>
      <c r="C97" s="113"/>
      <c r="D97" s="113"/>
      <c r="E97" s="113"/>
      <c r="F97" s="113"/>
      <c r="G97" s="113"/>
      <c r="H97" s="113"/>
      <c r="I97" s="114"/>
      <c r="J97" s="115"/>
    </row>
    <row r="98" spans="2:10" ht="30" customHeight="1">
      <c r="B98" s="496" t="s">
        <v>265</v>
      </c>
      <c r="C98" s="497"/>
      <c r="D98" s="497"/>
      <c r="E98" s="497"/>
      <c r="F98" s="497"/>
      <c r="G98" s="497"/>
      <c r="H98" s="497"/>
      <c r="I98" s="498"/>
      <c r="J98" s="478" t="s">
        <v>72</v>
      </c>
    </row>
    <row r="99" spans="2:10" ht="15.75" thickBot="1">
      <c r="B99" s="440" t="s">
        <v>213</v>
      </c>
      <c r="C99" s="441"/>
      <c r="D99" s="441"/>
      <c r="E99" s="441"/>
      <c r="F99" s="441"/>
      <c r="G99" s="442"/>
      <c r="H99" s="93" t="s">
        <v>214</v>
      </c>
      <c r="I99" s="93" t="s">
        <v>215</v>
      </c>
      <c r="J99" s="537"/>
    </row>
    <row r="100" spans="2:10" ht="20.100000000000001" customHeight="1" thickBot="1">
      <c r="B100" s="439"/>
      <c r="C100" s="236"/>
      <c r="D100" s="236"/>
      <c r="E100" s="236"/>
      <c r="F100" s="236"/>
      <c r="G100" s="236"/>
      <c r="H100" s="17"/>
      <c r="I100" s="56"/>
      <c r="J100" s="116">
        <f>H100*I100</f>
        <v>0</v>
      </c>
    </row>
    <row r="101" spans="2:10" ht="20.100000000000001" customHeight="1" thickBot="1">
      <c r="B101" s="439"/>
      <c r="C101" s="236"/>
      <c r="D101" s="236"/>
      <c r="E101" s="236"/>
      <c r="F101" s="236"/>
      <c r="G101" s="236"/>
      <c r="H101" s="16"/>
      <c r="I101" s="57"/>
      <c r="J101" s="116">
        <f>H101*I101</f>
        <v>0</v>
      </c>
    </row>
    <row r="102" spans="2:10" ht="20.100000000000001" customHeight="1" thickBot="1">
      <c r="B102" s="439"/>
      <c r="C102" s="236"/>
      <c r="D102" s="236"/>
      <c r="E102" s="236"/>
      <c r="F102" s="236"/>
      <c r="G102" s="236"/>
      <c r="H102" s="16"/>
      <c r="I102" s="57"/>
      <c r="J102" s="116">
        <f t="shared" ref="J102:J110" si="5">H102*I102</f>
        <v>0</v>
      </c>
    </row>
    <row r="103" spans="2:10" ht="20.100000000000001" customHeight="1" thickBot="1">
      <c r="B103" s="439"/>
      <c r="C103" s="236"/>
      <c r="D103" s="236"/>
      <c r="E103" s="236"/>
      <c r="F103" s="236"/>
      <c r="G103" s="236"/>
      <c r="H103" s="16"/>
      <c r="I103" s="57"/>
      <c r="J103" s="116">
        <f t="shared" si="5"/>
        <v>0</v>
      </c>
    </row>
    <row r="104" spans="2:10" ht="20.100000000000001" customHeight="1" thickBot="1">
      <c r="B104" s="439"/>
      <c r="C104" s="236"/>
      <c r="D104" s="236"/>
      <c r="E104" s="236"/>
      <c r="F104" s="236"/>
      <c r="G104" s="236"/>
      <c r="H104" s="16"/>
      <c r="I104" s="57"/>
      <c r="J104" s="116">
        <f t="shared" si="5"/>
        <v>0</v>
      </c>
    </row>
    <row r="105" spans="2:10" ht="20.100000000000001" customHeight="1" thickBot="1">
      <c r="B105" s="439"/>
      <c r="C105" s="236"/>
      <c r="D105" s="236"/>
      <c r="E105" s="236"/>
      <c r="F105" s="236"/>
      <c r="G105" s="236"/>
      <c r="H105" s="16"/>
      <c r="I105" s="57"/>
      <c r="J105" s="116">
        <f t="shared" ref="J105" si="6">H105*I105</f>
        <v>0</v>
      </c>
    </row>
    <row r="106" spans="2:10" ht="20.100000000000001" customHeight="1" thickBot="1">
      <c r="B106" s="439"/>
      <c r="C106" s="236"/>
      <c r="D106" s="236"/>
      <c r="E106" s="236"/>
      <c r="F106" s="236"/>
      <c r="G106" s="236"/>
      <c r="H106" s="16"/>
      <c r="I106" s="57"/>
      <c r="J106" s="116">
        <f t="shared" si="5"/>
        <v>0</v>
      </c>
    </row>
    <row r="107" spans="2:10" ht="20.100000000000001" customHeight="1" thickBot="1">
      <c r="B107" s="439"/>
      <c r="C107" s="236"/>
      <c r="D107" s="236"/>
      <c r="E107" s="236"/>
      <c r="F107" s="236"/>
      <c r="G107" s="236"/>
      <c r="H107" s="16"/>
      <c r="I107" s="57"/>
      <c r="J107" s="116">
        <f t="shared" ref="J107" si="7">H107*I107</f>
        <v>0</v>
      </c>
    </row>
    <row r="108" spans="2:10" ht="20.100000000000001" customHeight="1" thickBot="1">
      <c r="B108" s="439"/>
      <c r="C108" s="236"/>
      <c r="D108" s="236"/>
      <c r="E108" s="236"/>
      <c r="F108" s="236"/>
      <c r="G108" s="236"/>
      <c r="H108" s="16"/>
      <c r="I108" s="57"/>
      <c r="J108" s="116">
        <f t="shared" si="5"/>
        <v>0</v>
      </c>
    </row>
    <row r="109" spans="2:10" ht="20.100000000000001" customHeight="1" thickBot="1">
      <c r="B109" s="439"/>
      <c r="C109" s="236"/>
      <c r="D109" s="236"/>
      <c r="E109" s="236"/>
      <c r="F109" s="236"/>
      <c r="G109" s="236"/>
      <c r="H109" s="16"/>
      <c r="I109" s="57"/>
      <c r="J109" s="116">
        <f t="shared" ref="J109" si="8">H109*I109</f>
        <v>0</v>
      </c>
    </row>
    <row r="110" spans="2:10" ht="20.100000000000001" customHeight="1" thickBot="1">
      <c r="B110" s="439"/>
      <c r="C110" s="236"/>
      <c r="D110" s="236"/>
      <c r="E110" s="236"/>
      <c r="F110" s="236"/>
      <c r="G110" s="236"/>
      <c r="H110" s="17"/>
      <c r="I110" s="56"/>
      <c r="J110" s="116">
        <f t="shared" si="5"/>
        <v>0</v>
      </c>
    </row>
    <row r="111" spans="2:10" ht="20.100000000000001" customHeight="1" thickBot="1">
      <c r="B111" s="439"/>
      <c r="C111" s="236"/>
      <c r="D111" s="236"/>
      <c r="E111" s="236"/>
      <c r="F111" s="236"/>
      <c r="G111" s="236"/>
      <c r="H111" s="17"/>
      <c r="I111" s="56"/>
      <c r="J111" s="116">
        <f t="shared" ref="J111:J113" si="9">H111*I111</f>
        <v>0</v>
      </c>
    </row>
    <row r="112" spans="2:10" ht="20.100000000000001" customHeight="1" thickBot="1">
      <c r="B112" s="439"/>
      <c r="C112" s="236"/>
      <c r="D112" s="236"/>
      <c r="E112" s="236"/>
      <c r="F112" s="236"/>
      <c r="G112" s="236"/>
      <c r="H112" s="17"/>
      <c r="I112" s="56"/>
      <c r="J112" s="116">
        <f t="shared" si="9"/>
        <v>0</v>
      </c>
    </row>
    <row r="113" spans="2:16" ht="20.100000000000001" customHeight="1" thickBot="1">
      <c r="B113" s="439"/>
      <c r="C113" s="236"/>
      <c r="D113" s="236"/>
      <c r="E113" s="236"/>
      <c r="F113" s="236"/>
      <c r="G113" s="236"/>
      <c r="H113" s="17"/>
      <c r="I113" s="56"/>
      <c r="J113" s="116">
        <f t="shared" si="9"/>
        <v>0</v>
      </c>
    </row>
    <row r="114" spans="2:16" ht="20.100000000000001" customHeight="1" thickBot="1">
      <c r="B114" s="439"/>
      <c r="C114" s="236"/>
      <c r="D114" s="236"/>
      <c r="E114" s="236"/>
      <c r="F114" s="236"/>
      <c r="G114" s="236"/>
      <c r="H114" s="16"/>
      <c r="I114" s="57"/>
      <c r="J114" s="116">
        <f>H114*I114</f>
        <v>0</v>
      </c>
    </row>
    <row r="115" spans="2:16" ht="20.100000000000001" customHeight="1">
      <c r="B115" s="456" t="s">
        <v>266</v>
      </c>
      <c r="C115" s="457"/>
      <c r="D115" s="457"/>
      <c r="E115" s="457"/>
      <c r="F115" s="457"/>
      <c r="G115" s="457"/>
      <c r="H115" s="457"/>
      <c r="I115" s="458"/>
      <c r="J115" s="117">
        <f>SUM(J100:J114)</f>
        <v>0</v>
      </c>
    </row>
    <row r="116" spans="2:16">
      <c r="B116" s="98"/>
      <c r="C116" s="19"/>
      <c r="D116" s="19"/>
      <c r="E116" s="19"/>
      <c r="F116" s="19"/>
      <c r="G116" s="19"/>
      <c r="H116" s="19"/>
      <c r="I116" s="19"/>
      <c r="J116" s="99"/>
    </row>
    <row r="117" spans="2:16" hidden="1">
      <c r="B117" s="443" t="s">
        <v>267</v>
      </c>
      <c r="C117" s="269"/>
      <c r="D117" s="269"/>
      <c r="E117" s="269"/>
      <c r="F117" s="269"/>
      <c r="G117" s="269"/>
      <c r="H117" s="269"/>
      <c r="I117" s="269"/>
      <c r="J117" s="461" t="s">
        <v>72</v>
      </c>
    </row>
    <row r="118" spans="2:16" hidden="1">
      <c r="B118" s="544" t="s">
        <v>213</v>
      </c>
      <c r="C118" s="545"/>
      <c r="D118" s="545"/>
      <c r="E118" s="545"/>
      <c r="F118" s="545"/>
      <c r="G118" s="546"/>
      <c r="H118" s="118" t="s">
        <v>214</v>
      </c>
      <c r="I118" s="118" t="s">
        <v>215</v>
      </c>
      <c r="J118" s="461"/>
    </row>
    <row r="119" spans="2:16" ht="14.45" hidden="1" customHeight="1">
      <c r="B119" s="547" t="s">
        <v>268</v>
      </c>
      <c r="C119" s="548"/>
      <c r="D119" s="548"/>
      <c r="E119" s="548"/>
      <c r="F119" s="548"/>
      <c r="G119" s="548"/>
      <c r="H119" s="119"/>
      <c r="I119" s="120">
        <v>6</v>
      </c>
      <c r="J119" s="121">
        <f>H119*I119</f>
        <v>0</v>
      </c>
    </row>
    <row r="120" spans="2:16" ht="14.45" hidden="1" customHeight="1">
      <c r="B120" s="549"/>
      <c r="C120" s="226"/>
      <c r="D120" s="226"/>
      <c r="E120" s="226"/>
      <c r="F120" s="226"/>
      <c r="G120" s="226"/>
      <c r="H120" s="122"/>
      <c r="I120" s="120"/>
      <c r="J120" s="121">
        <f>H120*I120</f>
        <v>0</v>
      </c>
    </row>
    <row r="121" spans="2:16" ht="14.45" hidden="1" customHeight="1">
      <c r="B121" s="549"/>
      <c r="C121" s="226"/>
      <c r="D121" s="226"/>
      <c r="E121" s="226"/>
      <c r="F121" s="226"/>
      <c r="G121" s="226"/>
      <c r="H121" s="122"/>
      <c r="I121" s="120"/>
      <c r="J121" s="121">
        <f>H121*I121</f>
        <v>0</v>
      </c>
    </row>
    <row r="122" spans="2:16" ht="14.45" hidden="1" customHeight="1">
      <c r="B122" s="554" t="s">
        <v>269</v>
      </c>
      <c r="C122" s="229"/>
      <c r="D122" s="229"/>
      <c r="E122" s="229"/>
      <c r="F122" s="229"/>
      <c r="G122" s="229"/>
      <c r="H122" s="229"/>
      <c r="I122" s="231"/>
      <c r="J122" s="123">
        <f>SUM(J119:J121)</f>
        <v>0</v>
      </c>
    </row>
    <row r="123" spans="2:16" hidden="1">
      <c r="B123" s="98"/>
      <c r="C123" s="19"/>
      <c r="D123" s="19"/>
      <c r="E123" s="19"/>
      <c r="F123" s="19"/>
      <c r="G123" s="19"/>
      <c r="H123" s="19"/>
      <c r="I123" s="19"/>
      <c r="J123" s="99"/>
    </row>
    <row r="124" spans="2:16">
      <c r="B124" s="492" t="s">
        <v>270</v>
      </c>
      <c r="C124" s="493"/>
      <c r="D124" s="493"/>
      <c r="E124" s="493"/>
      <c r="F124" s="493"/>
      <c r="G124" s="493"/>
      <c r="H124" s="493"/>
      <c r="I124" s="494"/>
      <c r="J124" s="478" t="s">
        <v>72</v>
      </c>
    </row>
    <row r="125" spans="2:16" ht="15" customHeight="1">
      <c r="B125" s="570" t="s">
        <v>260</v>
      </c>
      <c r="C125" s="571"/>
      <c r="D125" s="571"/>
      <c r="E125" s="571"/>
      <c r="F125" s="571"/>
      <c r="G125" s="571"/>
      <c r="H125" s="571"/>
      <c r="I125" s="572"/>
      <c r="J125" s="537"/>
    </row>
    <row r="126" spans="2:16" ht="15.75" thickBot="1">
      <c r="B126" s="440" t="s">
        <v>271</v>
      </c>
      <c r="C126" s="441"/>
      <c r="D126" s="441"/>
      <c r="E126" s="441"/>
      <c r="F126" s="441"/>
      <c r="G126" s="442"/>
      <c r="H126" s="93" t="s">
        <v>214</v>
      </c>
      <c r="I126" s="93" t="s">
        <v>215</v>
      </c>
      <c r="J126" s="537"/>
    </row>
    <row r="127" spans="2:16" ht="20.100000000000001" customHeight="1" thickBot="1">
      <c r="B127" s="435"/>
      <c r="C127" s="436"/>
      <c r="D127" s="436"/>
      <c r="E127" s="436"/>
      <c r="F127" s="436"/>
      <c r="G127" s="436"/>
      <c r="H127" s="86"/>
      <c r="I127" s="79"/>
      <c r="J127" s="124">
        <f>H127*I127</f>
        <v>0</v>
      </c>
      <c r="K127" s="534"/>
      <c r="L127" s="534"/>
      <c r="M127" s="534"/>
      <c r="N127" s="534"/>
      <c r="O127" s="534"/>
      <c r="P127" s="534"/>
    </row>
    <row r="128" spans="2:16" ht="20.100000000000001" customHeight="1" thickBot="1">
      <c r="B128" s="435"/>
      <c r="C128" s="436"/>
      <c r="D128" s="436"/>
      <c r="E128" s="436"/>
      <c r="F128" s="436"/>
      <c r="G128" s="436"/>
      <c r="H128" s="86"/>
      <c r="I128" s="79"/>
      <c r="J128" s="124">
        <f t="shared" ref="J128:J141" si="10">H128*I128</f>
        <v>0</v>
      </c>
      <c r="K128" s="534"/>
      <c r="L128" s="534"/>
      <c r="M128" s="534"/>
      <c r="N128" s="534"/>
      <c r="O128" s="534"/>
      <c r="P128" s="534"/>
    </row>
    <row r="129" spans="2:16" ht="20.100000000000001" customHeight="1" thickBot="1">
      <c r="B129" s="435"/>
      <c r="C129" s="436"/>
      <c r="D129" s="436"/>
      <c r="E129" s="436"/>
      <c r="F129" s="436"/>
      <c r="G129" s="436"/>
      <c r="H129" s="86"/>
      <c r="I129" s="79"/>
      <c r="J129" s="124">
        <f t="shared" si="10"/>
        <v>0</v>
      </c>
      <c r="K129" s="534"/>
      <c r="L129" s="534"/>
      <c r="M129" s="534"/>
      <c r="N129" s="534"/>
      <c r="O129" s="534"/>
      <c r="P129" s="534"/>
    </row>
    <row r="130" spans="2:16" ht="20.100000000000001" customHeight="1" thickBot="1">
      <c r="B130" s="435"/>
      <c r="C130" s="436"/>
      <c r="D130" s="436"/>
      <c r="E130" s="436"/>
      <c r="F130" s="436"/>
      <c r="G130" s="436"/>
      <c r="H130" s="86"/>
      <c r="I130" s="79"/>
      <c r="J130" s="124">
        <f t="shared" si="10"/>
        <v>0</v>
      </c>
      <c r="K130" s="534"/>
      <c r="L130" s="534"/>
      <c r="M130" s="534"/>
      <c r="N130" s="534"/>
      <c r="O130" s="534"/>
      <c r="P130" s="534"/>
    </row>
    <row r="131" spans="2:16" ht="20.100000000000001" customHeight="1" thickBot="1">
      <c r="B131" s="435"/>
      <c r="C131" s="436"/>
      <c r="D131" s="436"/>
      <c r="E131" s="436"/>
      <c r="F131" s="436"/>
      <c r="G131" s="436"/>
      <c r="H131" s="86"/>
      <c r="I131" s="79"/>
      <c r="J131" s="124">
        <f t="shared" si="10"/>
        <v>0</v>
      </c>
      <c r="K131" s="534"/>
      <c r="L131" s="534"/>
      <c r="M131" s="534"/>
      <c r="N131" s="534"/>
      <c r="O131" s="534"/>
      <c r="P131" s="534"/>
    </row>
    <row r="132" spans="2:16" ht="20.100000000000001" customHeight="1" thickBot="1">
      <c r="B132" s="435"/>
      <c r="C132" s="436"/>
      <c r="D132" s="436"/>
      <c r="E132" s="436"/>
      <c r="F132" s="436"/>
      <c r="G132" s="436"/>
      <c r="H132" s="86"/>
      <c r="I132" s="79"/>
      <c r="J132" s="124">
        <f t="shared" si="10"/>
        <v>0</v>
      </c>
      <c r="K132" s="534"/>
      <c r="L132" s="534"/>
      <c r="M132" s="534"/>
      <c r="N132" s="534"/>
      <c r="O132" s="534"/>
      <c r="P132" s="534"/>
    </row>
    <row r="133" spans="2:16" ht="20.100000000000001" customHeight="1" thickBot="1">
      <c r="B133" s="435"/>
      <c r="C133" s="436"/>
      <c r="D133" s="436"/>
      <c r="E133" s="436"/>
      <c r="F133" s="436"/>
      <c r="G133" s="436"/>
      <c r="H133" s="86"/>
      <c r="I133" s="79"/>
      <c r="J133" s="124">
        <f t="shared" si="10"/>
        <v>0</v>
      </c>
      <c r="K133" s="534"/>
      <c r="L133" s="534"/>
      <c r="M133" s="534"/>
      <c r="N133" s="534"/>
      <c r="O133" s="534"/>
      <c r="P133" s="534"/>
    </row>
    <row r="134" spans="2:16" ht="20.100000000000001" customHeight="1" thickBot="1">
      <c r="B134" s="435"/>
      <c r="C134" s="436"/>
      <c r="D134" s="436"/>
      <c r="E134" s="436"/>
      <c r="F134" s="436"/>
      <c r="G134" s="436"/>
      <c r="H134" s="86"/>
      <c r="I134" s="79"/>
      <c r="J134" s="124">
        <f t="shared" si="10"/>
        <v>0</v>
      </c>
      <c r="K134" s="534"/>
      <c r="L134" s="534"/>
      <c r="M134" s="534"/>
      <c r="N134" s="534"/>
      <c r="O134" s="534"/>
      <c r="P134" s="534"/>
    </row>
    <row r="135" spans="2:16" ht="20.100000000000001" customHeight="1" thickBot="1">
      <c r="B135" s="435"/>
      <c r="C135" s="436"/>
      <c r="D135" s="436"/>
      <c r="E135" s="436"/>
      <c r="F135" s="436"/>
      <c r="G135" s="436"/>
      <c r="H135" s="86"/>
      <c r="I135" s="79"/>
      <c r="J135" s="124">
        <f t="shared" si="10"/>
        <v>0</v>
      </c>
      <c r="K135" s="534"/>
      <c r="L135" s="534"/>
      <c r="M135" s="534"/>
      <c r="N135" s="534"/>
      <c r="O135" s="534"/>
      <c r="P135" s="534"/>
    </row>
    <row r="136" spans="2:16" ht="20.100000000000001" customHeight="1" thickBot="1">
      <c r="B136" s="435"/>
      <c r="C136" s="436"/>
      <c r="D136" s="436"/>
      <c r="E136" s="436"/>
      <c r="F136" s="436"/>
      <c r="G136" s="436"/>
      <c r="H136" s="86"/>
      <c r="I136" s="79"/>
      <c r="J136" s="124">
        <f t="shared" si="10"/>
        <v>0</v>
      </c>
      <c r="K136" s="534"/>
      <c r="L136" s="534"/>
      <c r="M136" s="534"/>
      <c r="N136" s="534"/>
      <c r="O136" s="534"/>
      <c r="P136" s="534"/>
    </row>
    <row r="137" spans="2:16" ht="20.100000000000001" customHeight="1" thickBot="1">
      <c r="B137" s="435"/>
      <c r="C137" s="436"/>
      <c r="D137" s="436"/>
      <c r="E137" s="436"/>
      <c r="F137" s="436"/>
      <c r="G137" s="436"/>
      <c r="H137" s="86"/>
      <c r="I137" s="79"/>
      <c r="J137" s="124">
        <f t="shared" si="10"/>
        <v>0</v>
      </c>
      <c r="K137" s="534"/>
      <c r="L137" s="534"/>
      <c r="M137" s="534"/>
      <c r="N137" s="534"/>
      <c r="O137" s="534"/>
      <c r="P137" s="534"/>
    </row>
    <row r="138" spans="2:16" ht="20.100000000000001" customHeight="1" thickBot="1">
      <c r="B138" s="435"/>
      <c r="C138" s="436"/>
      <c r="D138" s="436"/>
      <c r="E138" s="436"/>
      <c r="F138" s="436"/>
      <c r="G138" s="436"/>
      <c r="H138" s="86"/>
      <c r="I138" s="79"/>
      <c r="J138" s="124">
        <f t="shared" si="10"/>
        <v>0</v>
      </c>
      <c r="K138" s="534"/>
      <c r="L138" s="534"/>
      <c r="M138" s="534"/>
      <c r="N138" s="534"/>
      <c r="O138" s="534"/>
      <c r="P138" s="534"/>
    </row>
    <row r="139" spans="2:16" ht="20.100000000000001" customHeight="1" thickBot="1">
      <c r="B139" s="435"/>
      <c r="C139" s="436"/>
      <c r="D139" s="436"/>
      <c r="E139" s="436"/>
      <c r="F139" s="436"/>
      <c r="G139" s="436"/>
      <c r="H139" s="86"/>
      <c r="I139" s="79"/>
      <c r="J139" s="124">
        <f t="shared" si="10"/>
        <v>0</v>
      </c>
      <c r="K139" s="534"/>
      <c r="L139" s="534"/>
      <c r="M139" s="534"/>
      <c r="N139" s="534"/>
      <c r="O139" s="534"/>
      <c r="P139" s="534"/>
    </row>
    <row r="140" spans="2:16" ht="20.100000000000001" customHeight="1" thickBot="1">
      <c r="B140" s="435"/>
      <c r="C140" s="436"/>
      <c r="D140" s="436"/>
      <c r="E140" s="436"/>
      <c r="F140" s="436"/>
      <c r="G140" s="436"/>
      <c r="H140" s="86"/>
      <c r="I140" s="79"/>
      <c r="J140" s="124">
        <f t="shared" si="10"/>
        <v>0</v>
      </c>
      <c r="K140" s="534"/>
      <c r="L140" s="534"/>
      <c r="M140" s="534"/>
      <c r="N140" s="534"/>
      <c r="O140" s="534"/>
      <c r="P140" s="534"/>
    </row>
    <row r="141" spans="2:16" ht="20.100000000000001" customHeight="1" thickBot="1">
      <c r="B141" s="435"/>
      <c r="C141" s="436"/>
      <c r="D141" s="436"/>
      <c r="E141" s="436"/>
      <c r="F141" s="436"/>
      <c r="G141" s="436"/>
      <c r="H141" s="86"/>
      <c r="I141" s="79"/>
      <c r="J141" s="124">
        <f t="shared" si="10"/>
        <v>0</v>
      </c>
      <c r="K141" s="534"/>
      <c r="L141" s="534"/>
      <c r="M141" s="534"/>
      <c r="N141" s="534"/>
      <c r="O141" s="534"/>
      <c r="P141" s="534"/>
    </row>
    <row r="142" spans="2:16" ht="20.100000000000001" customHeight="1" thickBot="1">
      <c r="B142" s="439"/>
      <c r="C142" s="236"/>
      <c r="D142" s="236"/>
      <c r="E142" s="236"/>
      <c r="F142" s="236"/>
      <c r="G142" s="236"/>
      <c r="H142" s="16"/>
      <c r="I142" s="57"/>
      <c r="J142" s="116">
        <f>H142*I142</f>
        <v>0</v>
      </c>
      <c r="K142" s="534"/>
      <c r="L142" s="534"/>
      <c r="M142" s="534"/>
      <c r="N142" s="534"/>
      <c r="O142" s="534"/>
      <c r="P142" s="534"/>
    </row>
    <row r="143" spans="2:16" ht="20.100000000000001" customHeight="1" thickBot="1">
      <c r="B143" s="439"/>
      <c r="C143" s="236"/>
      <c r="D143" s="236"/>
      <c r="E143" s="236"/>
      <c r="F143" s="236"/>
      <c r="G143" s="236"/>
      <c r="H143" s="16"/>
      <c r="I143" s="57"/>
      <c r="J143" s="116">
        <f>H143*I143</f>
        <v>0</v>
      </c>
      <c r="K143" s="534"/>
      <c r="L143" s="534"/>
      <c r="M143" s="534"/>
      <c r="N143" s="534"/>
      <c r="O143" s="534"/>
      <c r="P143" s="534"/>
    </row>
    <row r="144" spans="2:16" ht="20.100000000000001" customHeight="1">
      <c r="B144" s="456" t="s">
        <v>269</v>
      </c>
      <c r="C144" s="457"/>
      <c r="D144" s="457"/>
      <c r="E144" s="457"/>
      <c r="F144" s="457"/>
      <c r="G144" s="457"/>
      <c r="H144" s="457"/>
      <c r="I144" s="458"/>
      <c r="J144" s="117">
        <f>SUM(J127:J143)</f>
        <v>0</v>
      </c>
      <c r="K144" s="534"/>
      <c r="L144" s="534"/>
      <c r="M144" s="534"/>
      <c r="N144" s="534"/>
      <c r="O144" s="534"/>
      <c r="P144" s="534"/>
    </row>
    <row r="145" spans="2:13" s="45" customFormat="1" ht="19.899999999999999" customHeight="1">
      <c r="B145" s="112"/>
      <c r="C145" s="113"/>
      <c r="D145" s="113"/>
      <c r="E145" s="113"/>
      <c r="F145" s="113"/>
      <c r="G145" s="113"/>
      <c r="H145" s="113"/>
      <c r="I145" s="114"/>
      <c r="J145" s="115"/>
    </row>
    <row r="146" spans="2:13" ht="15" customHeight="1">
      <c r="B146" s="492" t="s">
        <v>272</v>
      </c>
      <c r="C146" s="493"/>
      <c r="D146" s="493"/>
      <c r="E146" s="493"/>
      <c r="F146" s="493"/>
      <c r="G146" s="493"/>
      <c r="H146" s="493"/>
      <c r="I146" s="494"/>
      <c r="J146" s="478" t="s">
        <v>72</v>
      </c>
    </row>
    <row r="147" spans="2:13" ht="15.75" thickBot="1">
      <c r="B147" s="440" t="s">
        <v>213</v>
      </c>
      <c r="C147" s="441"/>
      <c r="D147" s="441"/>
      <c r="E147" s="441"/>
      <c r="F147" s="441"/>
      <c r="G147" s="442"/>
      <c r="H147" s="93" t="s">
        <v>214</v>
      </c>
      <c r="I147" s="93" t="s">
        <v>215</v>
      </c>
      <c r="J147" s="537"/>
      <c r="M147" s="46"/>
    </row>
    <row r="148" spans="2:13" ht="20.100000000000001" customHeight="1" thickBot="1">
      <c r="B148" s="437"/>
      <c r="C148" s="438"/>
      <c r="D148" s="438"/>
      <c r="E148" s="438"/>
      <c r="F148" s="438"/>
      <c r="G148" s="438"/>
      <c r="H148" s="17"/>
      <c r="I148" s="56"/>
      <c r="J148" s="116">
        <f>H148*I148</f>
        <v>0</v>
      </c>
    </row>
    <row r="149" spans="2:13" ht="20.100000000000001" customHeight="1" thickBot="1">
      <c r="B149" s="437"/>
      <c r="C149" s="438"/>
      <c r="D149" s="438"/>
      <c r="E149" s="438"/>
      <c r="F149" s="438"/>
      <c r="G149" s="438"/>
      <c r="H149" s="17"/>
      <c r="I149" s="56"/>
      <c r="J149" s="116">
        <f>H149*I149</f>
        <v>0</v>
      </c>
    </row>
    <row r="150" spans="2:13" ht="20.100000000000001" customHeight="1" thickBot="1">
      <c r="B150" s="437"/>
      <c r="C150" s="438"/>
      <c r="D150" s="438"/>
      <c r="E150" s="438"/>
      <c r="F150" s="438"/>
      <c r="G150" s="438"/>
      <c r="H150" s="17"/>
      <c r="I150" s="56"/>
      <c r="J150" s="116">
        <f>H150*I150</f>
        <v>0</v>
      </c>
    </row>
    <row r="151" spans="2:13" ht="20.100000000000001" customHeight="1">
      <c r="B151" s="456" t="s">
        <v>273</v>
      </c>
      <c r="C151" s="457"/>
      <c r="D151" s="457"/>
      <c r="E151" s="457"/>
      <c r="F151" s="457"/>
      <c r="G151" s="457"/>
      <c r="H151" s="457"/>
      <c r="I151" s="458"/>
      <c r="J151" s="117">
        <f>SUM(J148:J150)</f>
        <v>0</v>
      </c>
      <c r="K151" s="24"/>
    </row>
    <row r="152" spans="2:13">
      <c r="B152" s="98"/>
      <c r="C152" s="19"/>
      <c r="D152" s="19"/>
      <c r="E152" s="19"/>
      <c r="F152" s="19"/>
      <c r="G152" s="19"/>
      <c r="H152" s="19"/>
      <c r="I152" s="19"/>
      <c r="J152" s="99"/>
    </row>
    <row r="153" spans="2:13">
      <c r="B153" s="479" t="s">
        <v>274</v>
      </c>
      <c r="C153" s="480"/>
      <c r="D153" s="480"/>
      <c r="E153" s="480"/>
      <c r="F153" s="480"/>
      <c r="G153" s="480"/>
      <c r="H153" s="480"/>
      <c r="I153" s="481"/>
      <c r="J153" s="478" t="s">
        <v>72</v>
      </c>
    </row>
    <row r="154" spans="2:13">
      <c r="B154" s="451" t="s">
        <v>275</v>
      </c>
      <c r="C154" s="452"/>
      <c r="D154" s="452"/>
      <c r="E154" s="452"/>
      <c r="F154" s="452"/>
      <c r="G154" s="452"/>
      <c r="H154" s="452"/>
      <c r="I154" s="453"/>
      <c r="J154" s="537"/>
    </row>
    <row r="155" spans="2:13" ht="15.75" thickBot="1">
      <c r="B155" s="440" t="s">
        <v>213</v>
      </c>
      <c r="C155" s="441"/>
      <c r="D155" s="441"/>
      <c r="E155" s="441"/>
      <c r="F155" s="441"/>
      <c r="G155" s="442"/>
      <c r="H155" s="93" t="s">
        <v>214</v>
      </c>
      <c r="I155" s="93" t="s">
        <v>215</v>
      </c>
      <c r="J155" s="537"/>
    </row>
    <row r="156" spans="2:13" ht="21.75" customHeight="1" thickBot="1">
      <c r="B156" s="474"/>
      <c r="C156" s="475"/>
      <c r="D156" s="475"/>
      <c r="E156" s="475"/>
      <c r="F156" s="475"/>
      <c r="G156" s="475"/>
      <c r="H156" s="17"/>
      <c r="I156" s="56"/>
      <c r="J156" s="116">
        <f>H156*I156</f>
        <v>0</v>
      </c>
    </row>
    <row r="157" spans="2:13" ht="21.75" customHeight="1" thickBot="1">
      <c r="B157" s="474"/>
      <c r="C157" s="475"/>
      <c r="D157" s="475"/>
      <c r="E157" s="475"/>
      <c r="F157" s="475"/>
      <c r="G157" s="475"/>
      <c r="H157" s="17"/>
      <c r="I157" s="56"/>
      <c r="J157" s="116">
        <f t="shared" ref="J157:J158" si="11">H157*I157</f>
        <v>0</v>
      </c>
    </row>
    <row r="158" spans="2:13" ht="20.100000000000001" customHeight="1" thickBot="1">
      <c r="B158" s="474"/>
      <c r="C158" s="475"/>
      <c r="D158" s="475"/>
      <c r="E158" s="475"/>
      <c r="F158" s="475"/>
      <c r="G158" s="475"/>
      <c r="H158" s="17"/>
      <c r="I158" s="56"/>
      <c r="J158" s="116">
        <f t="shared" si="11"/>
        <v>0</v>
      </c>
    </row>
    <row r="159" spans="2:13" ht="20.100000000000001" customHeight="1">
      <c r="B159" s="531" t="s">
        <v>276</v>
      </c>
      <c r="C159" s="532"/>
      <c r="D159" s="532"/>
      <c r="E159" s="532"/>
      <c r="F159" s="532"/>
      <c r="G159" s="532"/>
      <c r="H159" s="532"/>
      <c r="I159" s="533"/>
      <c r="J159" s="117">
        <f>SUM(J156:J158)</f>
        <v>0</v>
      </c>
    </row>
    <row r="160" spans="2:13">
      <c r="B160" s="98"/>
      <c r="C160" s="19"/>
      <c r="D160" s="19"/>
      <c r="E160" s="19"/>
      <c r="F160" s="19"/>
      <c r="G160" s="19"/>
      <c r="H160" s="19"/>
      <c r="I160" s="19"/>
      <c r="J160" s="99"/>
    </row>
    <row r="161" spans="2:13">
      <c r="B161" s="479" t="s">
        <v>319</v>
      </c>
      <c r="C161" s="480"/>
      <c r="D161" s="480"/>
      <c r="E161" s="480"/>
      <c r="F161" s="480"/>
      <c r="G161" s="480"/>
      <c r="H161" s="480"/>
      <c r="I161" s="481"/>
      <c r="J161" s="478" t="s">
        <v>72</v>
      </c>
    </row>
    <row r="162" spans="2:13">
      <c r="B162" s="451" t="s">
        <v>275</v>
      </c>
      <c r="C162" s="452"/>
      <c r="D162" s="452"/>
      <c r="E162" s="452"/>
      <c r="F162" s="452"/>
      <c r="G162" s="452"/>
      <c r="H162" s="452"/>
      <c r="I162" s="453"/>
      <c r="J162" s="537"/>
    </row>
    <row r="163" spans="2:13" ht="15.75" thickBot="1">
      <c r="B163" s="440" t="s">
        <v>213</v>
      </c>
      <c r="C163" s="441"/>
      <c r="D163" s="441"/>
      <c r="E163" s="441"/>
      <c r="F163" s="441"/>
      <c r="G163" s="442"/>
      <c r="H163" s="93" t="s">
        <v>214</v>
      </c>
      <c r="I163" s="93" t="s">
        <v>215</v>
      </c>
      <c r="J163" s="537"/>
    </row>
    <row r="164" spans="2:13" ht="21.75" customHeight="1" thickBot="1">
      <c r="B164" s="474"/>
      <c r="C164" s="475"/>
      <c r="D164" s="475"/>
      <c r="E164" s="475"/>
      <c r="F164" s="475"/>
      <c r="G164" s="475"/>
      <c r="H164" s="17"/>
      <c r="I164" s="56"/>
      <c r="J164" s="116">
        <f>H164*I164</f>
        <v>0</v>
      </c>
    </row>
    <row r="165" spans="2:13" ht="21.75" customHeight="1" thickBot="1">
      <c r="B165" s="474"/>
      <c r="C165" s="475"/>
      <c r="D165" s="475"/>
      <c r="E165" s="475"/>
      <c r="F165" s="475"/>
      <c r="G165" s="475"/>
      <c r="H165" s="17"/>
      <c r="I165" s="56"/>
      <c r="J165" s="116">
        <f t="shared" ref="J165:J166" si="12">H165*I165</f>
        <v>0</v>
      </c>
    </row>
    <row r="166" spans="2:13" ht="20.100000000000001" customHeight="1" thickBot="1">
      <c r="B166" s="474"/>
      <c r="C166" s="475"/>
      <c r="D166" s="475"/>
      <c r="E166" s="475"/>
      <c r="F166" s="475"/>
      <c r="G166" s="475"/>
      <c r="H166" s="17"/>
      <c r="I166" s="56"/>
      <c r="J166" s="116">
        <f t="shared" si="12"/>
        <v>0</v>
      </c>
    </row>
    <row r="167" spans="2:13" ht="20.100000000000001" customHeight="1">
      <c r="B167" s="531" t="s">
        <v>306</v>
      </c>
      <c r="C167" s="532"/>
      <c r="D167" s="532"/>
      <c r="E167" s="532"/>
      <c r="F167" s="532"/>
      <c r="G167" s="532"/>
      <c r="H167" s="532"/>
      <c r="I167" s="533"/>
      <c r="J167" s="117">
        <f>SUM(J164:J166)</f>
        <v>0</v>
      </c>
    </row>
    <row r="168" spans="2:13" ht="15.75" thickBot="1">
      <c r="B168" s="98"/>
      <c r="C168" s="19"/>
      <c r="D168" s="19"/>
      <c r="E168" s="19"/>
      <c r="F168" s="19"/>
      <c r="G168" s="19"/>
      <c r="H168" s="19"/>
      <c r="I168" s="19"/>
      <c r="J168" s="99"/>
    </row>
    <row r="169" spans="2:13" ht="23.25" customHeight="1" thickBot="1">
      <c r="B169" s="462" t="s">
        <v>308</v>
      </c>
      <c r="C169" s="463"/>
      <c r="D169" s="463"/>
      <c r="E169" s="463"/>
      <c r="F169" s="463"/>
      <c r="G169" s="463"/>
      <c r="H169" s="463"/>
      <c r="I169" s="463"/>
      <c r="J169" s="464"/>
    </row>
    <row r="170" spans="2:13">
      <c r="B170" s="573" t="s">
        <v>307</v>
      </c>
      <c r="C170" s="574"/>
      <c r="D170" s="574"/>
      <c r="E170" s="574"/>
      <c r="F170" s="574"/>
      <c r="G170" s="574"/>
      <c r="H170" s="574"/>
      <c r="I170" s="575"/>
      <c r="J170" s="537" t="s">
        <v>72</v>
      </c>
    </row>
    <row r="171" spans="2:13" ht="34.5" customHeight="1">
      <c r="B171" s="465" t="s">
        <v>220</v>
      </c>
      <c r="C171" s="466"/>
      <c r="D171" s="466"/>
      <c r="E171" s="466"/>
      <c r="F171" s="466"/>
      <c r="G171" s="467"/>
      <c r="H171" s="101" t="s">
        <v>214</v>
      </c>
      <c r="I171" s="101" t="s">
        <v>215</v>
      </c>
      <c r="J171" s="550"/>
    </row>
    <row r="172" spans="2:13" ht="32.25" customHeight="1" thickBot="1">
      <c r="B172" s="551" t="s">
        <v>221</v>
      </c>
      <c r="C172" s="552"/>
      <c r="D172" s="552"/>
      <c r="E172" s="552"/>
      <c r="F172" s="552"/>
      <c r="G172" s="553"/>
      <c r="H172" s="106"/>
      <c r="I172" s="106"/>
      <c r="J172" s="125"/>
    </row>
    <row r="173" spans="2:13" ht="72" customHeight="1" thickBot="1">
      <c r="B173" s="513" t="s">
        <v>277</v>
      </c>
      <c r="C173" s="514"/>
      <c r="D173" s="514"/>
      <c r="E173" s="514"/>
      <c r="F173" s="514"/>
      <c r="G173" s="515"/>
      <c r="H173" s="17"/>
      <c r="I173" s="56"/>
      <c r="J173" s="126">
        <f>H173*I173</f>
        <v>0</v>
      </c>
      <c r="M173" s="47"/>
    </row>
    <row r="174" spans="2:13" ht="20.100000000000001" customHeight="1" thickBot="1">
      <c r="B174" s="510" t="s">
        <v>278</v>
      </c>
      <c r="C174" s="511"/>
      <c r="D174" s="511"/>
      <c r="E174" s="511"/>
      <c r="F174" s="511"/>
      <c r="G174" s="512"/>
      <c r="H174" s="17"/>
      <c r="I174" s="58"/>
      <c r="J174" s="126">
        <f t="shared" ref="J174:J193" si="13">H174*I174</f>
        <v>0</v>
      </c>
      <c r="M174" s="47" t="s">
        <v>279</v>
      </c>
    </row>
    <row r="175" spans="2:13" ht="32.25" customHeight="1" thickBot="1">
      <c r="B175" s="513" t="s">
        <v>280</v>
      </c>
      <c r="C175" s="514"/>
      <c r="D175" s="514"/>
      <c r="E175" s="514"/>
      <c r="F175" s="514"/>
      <c r="G175" s="515"/>
      <c r="H175" s="17"/>
      <c r="I175" s="58"/>
      <c r="J175" s="126">
        <f t="shared" si="13"/>
        <v>0</v>
      </c>
      <c r="M175" s="48"/>
    </row>
    <row r="176" spans="2:13" ht="20.100000000000001" customHeight="1" thickBot="1">
      <c r="B176" s="474" t="s">
        <v>281</v>
      </c>
      <c r="C176" s="475"/>
      <c r="D176" s="475"/>
      <c r="E176" s="475"/>
      <c r="F176" s="475"/>
      <c r="G176" s="475"/>
      <c r="H176" s="17"/>
      <c r="I176" s="58"/>
      <c r="J176" s="126">
        <f t="shared" si="13"/>
        <v>0</v>
      </c>
      <c r="M176" s="49"/>
    </row>
    <row r="177" spans="2:13" ht="20.100000000000001" customHeight="1" thickBot="1">
      <c r="B177" s="474" t="s">
        <v>282</v>
      </c>
      <c r="C177" s="475"/>
      <c r="D177" s="475"/>
      <c r="E177" s="475"/>
      <c r="F177" s="475"/>
      <c r="G177" s="475"/>
      <c r="H177" s="17"/>
      <c r="I177" s="58"/>
      <c r="J177" s="126">
        <f t="shared" si="13"/>
        <v>0</v>
      </c>
    </row>
    <row r="178" spans="2:13" ht="20.100000000000001" customHeight="1" thickBot="1">
      <c r="B178" s="474" t="s">
        <v>283</v>
      </c>
      <c r="C178" s="475"/>
      <c r="D178" s="475"/>
      <c r="E178" s="475"/>
      <c r="F178" s="475"/>
      <c r="G178" s="475"/>
      <c r="H178" s="17"/>
      <c r="I178" s="58"/>
      <c r="J178" s="126">
        <f t="shared" si="13"/>
        <v>0</v>
      </c>
    </row>
    <row r="179" spans="2:13" ht="20.100000000000001" customHeight="1" thickBot="1">
      <c r="B179" s="474" t="s">
        <v>284</v>
      </c>
      <c r="C179" s="475"/>
      <c r="D179" s="475"/>
      <c r="E179" s="475"/>
      <c r="F179" s="475"/>
      <c r="G179" s="475"/>
      <c r="H179" s="17"/>
      <c r="I179" s="58"/>
      <c r="J179" s="126">
        <f t="shared" si="13"/>
        <v>0</v>
      </c>
    </row>
    <row r="180" spans="2:13" ht="20.100000000000001" customHeight="1" thickBot="1">
      <c r="B180" s="474" t="s">
        <v>285</v>
      </c>
      <c r="C180" s="475"/>
      <c r="D180" s="475"/>
      <c r="E180" s="475"/>
      <c r="F180" s="475"/>
      <c r="G180" s="475"/>
      <c r="H180" s="17"/>
      <c r="I180" s="58"/>
      <c r="J180" s="126">
        <f t="shared" si="13"/>
        <v>0</v>
      </c>
    </row>
    <row r="181" spans="2:13" ht="20.100000000000001" customHeight="1" thickBot="1">
      <c r="B181" s="474" t="s">
        <v>286</v>
      </c>
      <c r="C181" s="475"/>
      <c r="D181" s="475"/>
      <c r="E181" s="475"/>
      <c r="F181" s="475"/>
      <c r="G181" s="475"/>
      <c r="H181" s="17"/>
      <c r="I181" s="58"/>
      <c r="J181" s="126">
        <f t="shared" si="13"/>
        <v>0</v>
      </c>
    </row>
    <row r="182" spans="2:13" ht="20.100000000000001" customHeight="1" thickBot="1">
      <c r="B182" s="474" t="s">
        <v>287</v>
      </c>
      <c r="C182" s="475"/>
      <c r="D182" s="475"/>
      <c r="E182" s="475"/>
      <c r="F182" s="475"/>
      <c r="G182" s="475"/>
      <c r="H182" s="17"/>
      <c r="I182" s="58"/>
      <c r="J182" s="126">
        <f t="shared" si="13"/>
        <v>0</v>
      </c>
    </row>
    <row r="183" spans="2:13" ht="20.100000000000001" customHeight="1" thickBot="1">
      <c r="B183" s="474" t="s">
        <v>288</v>
      </c>
      <c r="C183" s="475"/>
      <c r="D183" s="475"/>
      <c r="E183" s="475"/>
      <c r="F183" s="475"/>
      <c r="G183" s="475"/>
      <c r="H183" s="17"/>
      <c r="I183" s="58"/>
      <c r="J183" s="126">
        <f t="shared" si="13"/>
        <v>0</v>
      </c>
    </row>
    <row r="184" spans="2:13" ht="20.100000000000001" customHeight="1" thickBot="1">
      <c r="B184" s="474" t="s">
        <v>289</v>
      </c>
      <c r="C184" s="475"/>
      <c r="D184" s="475"/>
      <c r="E184" s="475"/>
      <c r="F184" s="475"/>
      <c r="G184" s="475"/>
      <c r="H184" s="17"/>
      <c r="I184" s="58"/>
      <c r="J184" s="126">
        <f t="shared" si="13"/>
        <v>0</v>
      </c>
    </row>
    <row r="185" spans="2:13" ht="20.100000000000001" customHeight="1" thickBot="1">
      <c r="B185" s="474" t="s">
        <v>290</v>
      </c>
      <c r="C185" s="475"/>
      <c r="D185" s="475"/>
      <c r="E185" s="475"/>
      <c r="F185" s="475"/>
      <c r="G185" s="475"/>
      <c r="H185" s="17"/>
      <c r="I185" s="58"/>
      <c r="J185" s="126">
        <f t="shared" si="13"/>
        <v>0</v>
      </c>
    </row>
    <row r="186" spans="2:13" ht="20.100000000000001" customHeight="1" thickBot="1">
      <c r="B186" s="522" t="s">
        <v>291</v>
      </c>
      <c r="C186" s="523"/>
      <c r="D186" s="523"/>
      <c r="E186" s="523"/>
      <c r="F186" s="523"/>
      <c r="G186" s="523"/>
      <c r="H186" s="17"/>
      <c r="I186" s="58"/>
      <c r="J186" s="126">
        <f t="shared" si="13"/>
        <v>0</v>
      </c>
    </row>
    <row r="187" spans="2:13" ht="20.100000000000001" customHeight="1" thickBot="1">
      <c r="B187" s="522" t="s">
        <v>292</v>
      </c>
      <c r="C187" s="523"/>
      <c r="D187" s="523"/>
      <c r="E187" s="523"/>
      <c r="F187" s="523"/>
      <c r="G187" s="523"/>
      <c r="H187" s="17"/>
      <c r="I187" s="58"/>
      <c r="J187" s="126">
        <f t="shared" si="13"/>
        <v>0</v>
      </c>
      <c r="M187" s="23"/>
    </row>
    <row r="188" spans="2:13" ht="20.100000000000001" customHeight="1" thickBot="1">
      <c r="B188" s="522" t="s">
        <v>293</v>
      </c>
      <c r="C188" s="523"/>
      <c r="D188" s="523"/>
      <c r="E188" s="523"/>
      <c r="F188" s="523"/>
      <c r="G188" s="523"/>
      <c r="H188" s="17"/>
      <c r="I188" s="58"/>
      <c r="J188" s="126">
        <f t="shared" si="13"/>
        <v>0</v>
      </c>
      <c r="M188" s="23"/>
    </row>
    <row r="189" spans="2:13" ht="20.100000000000001" customHeight="1" thickBot="1">
      <c r="B189" s="522" t="s">
        <v>294</v>
      </c>
      <c r="C189" s="523"/>
      <c r="D189" s="523"/>
      <c r="E189" s="523"/>
      <c r="F189" s="523"/>
      <c r="G189" s="523"/>
      <c r="H189" s="17"/>
      <c r="I189" s="58"/>
      <c r="J189" s="126">
        <f>H189*I189</f>
        <v>0</v>
      </c>
      <c r="M189" s="23"/>
    </row>
    <row r="190" spans="2:13" ht="20.100000000000001" customHeight="1" thickBot="1">
      <c r="B190" s="522" t="s">
        <v>295</v>
      </c>
      <c r="C190" s="523"/>
      <c r="D190" s="523"/>
      <c r="E190" s="523"/>
      <c r="F190" s="523"/>
      <c r="G190" s="523"/>
      <c r="H190" s="17"/>
      <c r="I190" s="58"/>
      <c r="J190" s="126">
        <f>H190*I190</f>
        <v>0</v>
      </c>
      <c r="M190" s="23"/>
    </row>
    <row r="191" spans="2:13" ht="20.100000000000001" customHeight="1" thickBot="1">
      <c r="B191" s="522" t="s">
        <v>296</v>
      </c>
      <c r="C191" s="523"/>
      <c r="D191" s="523"/>
      <c r="E191" s="523"/>
      <c r="F191" s="523"/>
      <c r="G191" s="523"/>
      <c r="H191" s="17"/>
      <c r="I191" s="58"/>
      <c r="J191" s="126">
        <f t="shared" si="13"/>
        <v>0</v>
      </c>
      <c r="M191" s="23"/>
    </row>
    <row r="192" spans="2:13" ht="20.100000000000001" customHeight="1" thickBot="1">
      <c r="B192" s="522" t="s">
        <v>297</v>
      </c>
      <c r="C192" s="523"/>
      <c r="D192" s="523"/>
      <c r="E192" s="523"/>
      <c r="F192" s="523"/>
      <c r="G192" s="523"/>
      <c r="H192" s="87"/>
      <c r="I192" s="58"/>
      <c r="J192" s="126">
        <f t="shared" si="13"/>
        <v>0</v>
      </c>
    </row>
    <row r="193" spans="2:13" ht="20.100000000000001" customHeight="1" thickBot="1">
      <c r="B193" s="529" t="s">
        <v>298</v>
      </c>
      <c r="C193" s="198"/>
      <c r="D193" s="198"/>
      <c r="E193" s="198"/>
      <c r="F193" s="198"/>
      <c r="G193" s="530"/>
      <c r="H193" s="88"/>
      <c r="I193" s="71"/>
      <c r="J193" s="126">
        <f t="shared" si="13"/>
        <v>0</v>
      </c>
      <c r="L193" s="50"/>
    </row>
    <row r="194" spans="2:13" ht="20.100000000000001" customHeight="1">
      <c r="B194" s="531" t="s">
        <v>216</v>
      </c>
      <c r="C194" s="532"/>
      <c r="D194" s="532"/>
      <c r="E194" s="532"/>
      <c r="F194" s="532"/>
      <c r="G194" s="532"/>
      <c r="H194" s="532"/>
      <c r="I194" s="533"/>
      <c r="J194" s="117">
        <f>SUM(J173:J193)</f>
        <v>0</v>
      </c>
    </row>
    <row r="195" spans="2:13">
      <c r="B195" s="98"/>
      <c r="C195" s="19"/>
      <c r="D195" s="19"/>
      <c r="E195" s="19"/>
      <c r="F195" s="19"/>
      <c r="G195" s="19"/>
      <c r="H195" s="19"/>
      <c r="I195" s="19"/>
      <c r="J195" s="99"/>
    </row>
    <row r="196" spans="2:13">
      <c r="B196" s="527" t="s">
        <v>311</v>
      </c>
      <c r="C196" s="528"/>
      <c r="D196" s="528"/>
      <c r="E196" s="528"/>
      <c r="F196" s="528"/>
      <c r="G196" s="528"/>
      <c r="H196" s="528"/>
      <c r="I196" s="528"/>
      <c r="J196" s="461" t="s">
        <v>72</v>
      </c>
    </row>
    <row r="197" spans="2:13" ht="15.75" thickBot="1">
      <c r="B197" s="440" t="s">
        <v>213</v>
      </c>
      <c r="C197" s="441"/>
      <c r="D197" s="441"/>
      <c r="E197" s="441"/>
      <c r="F197" s="441"/>
      <c r="G197" s="442"/>
      <c r="H197" s="93" t="s">
        <v>214</v>
      </c>
      <c r="I197" s="93" t="s">
        <v>215</v>
      </c>
      <c r="J197" s="461"/>
    </row>
    <row r="198" spans="2:13" ht="20.100000000000001" customHeight="1" thickBot="1">
      <c r="B198" s="437"/>
      <c r="C198" s="438"/>
      <c r="D198" s="438"/>
      <c r="E198" s="438"/>
      <c r="F198" s="438"/>
      <c r="G198" s="438"/>
      <c r="H198" s="17"/>
      <c r="I198" s="60"/>
      <c r="J198" s="108">
        <f>H198*I198</f>
        <v>0</v>
      </c>
    </row>
    <row r="199" spans="2:13" ht="20.100000000000001" customHeight="1" thickBot="1">
      <c r="B199" s="437"/>
      <c r="C199" s="438"/>
      <c r="D199" s="438"/>
      <c r="E199" s="438"/>
      <c r="F199" s="438"/>
      <c r="G199" s="438"/>
      <c r="H199" s="17"/>
      <c r="I199" s="60"/>
      <c r="J199" s="108">
        <f t="shared" ref="J199:J200" si="14">H199*I199</f>
        <v>0</v>
      </c>
    </row>
    <row r="200" spans="2:13" ht="20.100000000000001" customHeight="1" thickBot="1">
      <c r="B200" s="437"/>
      <c r="C200" s="438"/>
      <c r="D200" s="438"/>
      <c r="E200" s="438"/>
      <c r="F200" s="438"/>
      <c r="G200" s="438"/>
      <c r="H200" s="17"/>
      <c r="I200" s="60"/>
      <c r="J200" s="108">
        <f t="shared" si="14"/>
        <v>0</v>
      </c>
    </row>
    <row r="201" spans="2:13" ht="20.100000000000001" customHeight="1" thickBot="1">
      <c r="B201" s="437"/>
      <c r="C201" s="438"/>
      <c r="D201" s="438"/>
      <c r="E201" s="438"/>
      <c r="F201" s="438"/>
      <c r="G201" s="438"/>
      <c r="H201" s="17"/>
      <c r="I201" s="60"/>
      <c r="J201" s="108">
        <f>H201*I201</f>
        <v>0</v>
      </c>
    </row>
    <row r="202" spans="2:13" ht="19.899999999999999" customHeight="1">
      <c r="B202" s="531" t="s">
        <v>218</v>
      </c>
      <c r="C202" s="532"/>
      <c r="D202" s="532"/>
      <c r="E202" s="532"/>
      <c r="F202" s="532"/>
      <c r="G202" s="532"/>
      <c r="H202" s="532"/>
      <c r="I202" s="533"/>
      <c r="J202" s="109">
        <f>SUM(J198:J201)</f>
        <v>0</v>
      </c>
    </row>
    <row r="203" spans="2:13" ht="19.899999999999999" customHeight="1" thickBot="1">
      <c r="B203" s="98"/>
      <c r="C203" s="19"/>
      <c r="D203" s="19"/>
      <c r="E203" s="19"/>
      <c r="F203" s="19"/>
      <c r="G203" s="19"/>
      <c r="H203" s="19"/>
      <c r="I203" s="19"/>
      <c r="J203" s="99"/>
    </row>
    <row r="204" spans="2:13" ht="15.75" thickBot="1">
      <c r="B204" s="462" t="s">
        <v>312</v>
      </c>
      <c r="C204" s="463"/>
      <c r="D204" s="463"/>
      <c r="E204" s="463"/>
      <c r="F204" s="463"/>
      <c r="G204" s="463"/>
      <c r="H204" s="463"/>
      <c r="I204" s="463"/>
      <c r="J204" s="464"/>
    </row>
    <row r="205" spans="2:13" ht="24.95" customHeight="1" thickBot="1">
      <c r="B205" s="519" t="s">
        <v>310</v>
      </c>
      <c r="C205" s="520"/>
      <c r="D205" s="520"/>
      <c r="E205" s="520"/>
      <c r="F205" s="520"/>
      <c r="G205" s="520"/>
      <c r="H205" s="520"/>
      <c r="I205" s="521"/>
      <c r="J205" s="182">
        <f>J23+J31+J50+J69+J76+J96+J115+J144+J151+J159+J167+J194+J202</f>
        <v>0</v>
      </c>
      <c r="K205" s="24"/>
      <c r="L205" s="25"/>
      <c r="M205" s="24"/>
    </row>
    <row r="206" spans="2:13" ht="24.95" customHeight="1" thickBot="1">
      <c r="B206" s="565"/>
      <c r="C206" s="566"/>
      <c r="D206" s="566"/>
      <c r="E206" s="566"/>
      <c r="F206" s="566"/>
      <c r="G206" s="566"/>
      <c r="H206" s="566"/>
      <c r="I206" s="566"/>
      <c r="J206" s="567"/>
      <c r="K206" s="24"/>
      <c r="L206" s="25"/>
      <c r="M206" s="24"/>
    </row>
    <row r="207" spans="2:13">
      <c r="B207" s="562" t="s">
        <v>313</v>
      </c>
      <c r="C207" s="563"/>
      <c r="D207" s="563"/>
      <c r="E207" s="563"/>
      <c r="F207" s="563"/>
      <c r="G207" s="563"/>
      <c r="H207" s="563"/>
      <c r="I207" s="563"/>
      <c r="J207" s="564"/>
      <c r="L207" s="24"/>
    </row>
    <row r="208" spans="2:13">
      <c r="B208" s="560" t="s">
        <v>314</v>
      </c>
      <c r="C208" s="561"/>
      <c r="D208" s="561"/>
      <c r="E208" s="561"/>
      <c r="F208" s="561"/>
      <c r="G208" s="561"/>
      <c r="H208" s="561"/>
      <c r="I208" s="561"/>
      <c r="J208" s="461" t="s">
        <v>72</v>
      </c>
      <c r="M208" s="24"/>
    </row>
    <row r="209" spans="2:10" ht="15.75" thickBot="1">
      <c r="B209" s="492" t="s">
        <v>213</v>
      </c>
      <c r="C209" s="493"/>
      <c r="D209" s="493"/>
      <c r="E209" s="493"/>
      <c r="F209" s="493"/>
      <c r="G209" s="493"/>
      <c r="H209" s="494"/>
      <c r="I209" s="127" t="s">
        <v>215</v>
      </c>
      <c r="J209" s="461"/>
    </row>
    <row r="210" spans="2:10" ht="20.100000000000001" customHeight="1" thickBot="1">
      <c r="B210" s="495" t="s">
        <v>62</v>
      </c>
      <c r="C210" s="193"/>
      <c r="D210" s="193"/>
      <c r="E210" s="193"/>
      <c r="F210" s="193"/>
      <c r="G210" s="193"/>
      <c r="H210" s="193"/>
      <c r="I210" s="67">
        <v>0.04</v>
      </c>
      <c r="J210" s="81">
        <f>(J205*(I210*100))/(100-(I210*100)-(I211*100)-(I217*100))</f>
        <v>0</v>
      </c>
    </row>
    <row r="211" spans="2:10" ht="20.100000000000001" customHeight="1" thickBot="1">
      <c r="B211" s="495" t="s">
        <v>64</v>
      </c>
      <c r="C211" s="193"/>
      <c r="D211" s="193"/>
      <c r="E211" s="193"/>
      <c r="F211" s="193"/>
      <c r="G211" s="193"/>
      <c r="H211" s="193"/>
      <c r="I211" s="67">
        <v>0.04</v>
      </c>
      <c r="J211" s="81">
        <f>(J205*(I211*100))/(100-(I210*100)-(I211*100)-(I217*100))</f>
        <v>0</v>
      </c>
    </row>
    <row r="212" spans="2:10" ht="19.899999999999999" customHeight="1" thickBot="1">
      <c r="B212" s="524" t="s">
        <v>216</v>
      </c>
      <c r="C212" s="525"/>
      <c r="D212" s="525"/>
      <c r="E212" s="525"/>
      <c r="F212" s="525"/>
      <c r="G212" s="525"/>
      <c r="H212" s="525"/>
      <c r="I212" s="526"/>
      <c r="J212" s="131">
        <f>SUM(J210:J211)</f>
        <v>0</v>
      </c>
    </row>
    <row r="213" spans="2:10" ht="19.899999999999999" customHeight="1" thickBot="1">
      <c r="B213" s="128"/>
      <c r="C213" s="129"/>
      <c r="D213" s="129"/>
      <c r="E213" s="129"/>
      <c r="F213" s="129"/>
      <c r="G213" s="129"/>
      <c r="H213" s="129"/>
      <c r="I213" s="129"/>
      <c r="J213" s="130"/>
    </row>
    <row r="214" spans="2:10" ht="19.899999999999999" customHeight="1" thickBot="1">
      <c r="B214" s="555" t="s">
        <v>315</v>
      </c>
      <c r="C214" s="556"/>
      <c r="D214" s="556"/>
      <c r="E214" s="556"/>
      <c r="F214" s="556"/>
      <c r="G214" s="556"/>
      <c r="H214" s="556"/>
      <c r="I214" s="556"/>
      <c r="J214" s="557"/>
    </row>
    <row r="215" spans="2:10">
      <c r="B215" s="558" t="s">
        <v>317</v>
      </c>
      <c r="C215" s="559"/>
      <c r="D215" s="559"/>
      <c r="E215" s="559"/>
      <c r="F215" s="559"/>
      <c r="G215" s="559"/>
      <c r="H215" s="559"/>
      <c r="I215" s="559"/>
      <c r="J215" s="550" t="s">
        <v>72</v>
      </c>
    </row>
    <row r="216" spans="2:10" ht="15.75" thickBot="1">
      <c r="B216" s="492" t="s">
        <v>213</v>
      </c>
      <c r="C216" s="493"/>
      <c r="D216" s="493"/>
      <c r="E216" s="493"/>
      <c r="F216" s="493"/>
      <c r="G216" s="493"/>
      <c r="H216" s="494"/>
      <c r="I216" s="127" t="s">
        <v>215</v>
      </c>
      <c r="J216" s="461"/>
    </row>
    <row r="217" spans="2:10" ht="20.100000000000001" customHeight="1" thickBot="1">
      <c r="B217" s="495" t="s">
        <v>299</v>
      </c>
      <c r="C217" s="193"/>
      <c r="D217" s="193"/>
      <c r="E217" s="193"/>
      <c r="F217" s="193"/>
      <c r="G217" s="193"/>
      <c r="H217" s="193"/>
      <c r="I217" s="67">
        <v>0.12</v>
      </c>
      <c r="J217" s="81">
        <f>(J205*(I217*100))/(100-(I210*100)-(I211*100)-(I217*100))</f>
        <v>0</v>
      </c>
    </row>
    <row r="218" spans="2:10" ht="19.899999999999999" customHeight="1">
      <c r="B218" s="568" t="s">
        <v>216</v>
      </c>
      <c r="C218" s="569"/>
      <c r="D218" s="569"/>
      <c r="E218" s="569"/>
      <c r="F218" s="569"/>
      <c r="G218" s="569"/>
      <c r="H218" s="569"/>
      <c r="I218" s="533"/>
      <c r="J218" s="82">
        <f>SUM(J217:J217)</f>
        <v>0</v>
      </c>
    </row>
    <row r="219" spans="2:10" ht="19.899999999999999" customHeight="1" thickBot="1">
      <c r="B219" s="98"/>
      <c r="C219" s="19"/>
      <c r="D219" s="19"/>
      <c r="E219" s="19"/>
      <c r="F219" s="19"/>
      <c r="G219" s="19"/>
      <c r="H219" s="19"/>
      <c r="I219" s="19"/>
      <c r="J219" s="99"/>
    </row>
    <row r="220" spans="2:10" ht="15.75" thickBot="1">
      <c r="B220" s="555" t="s">
        <v>321</v>
      </c>
      <c r="C220" s="556"/>
      <c r="D220" s="556"/>
      <c r="E220" s="556"/>
      <c r="F220" s="556"/>
      <c r="G220" s="556"/>
      <c r="H220" s="556"/>
      <c r="I220" s="556"/>
      <c r="J220" s="557"/>
    </row>
    <row r="221" spans="2:10" ht="24.95" customHeight="1" thickBot="1">
      <c r="B221" s="516" t="s">
        <v>300</v>
      </c>
      <c r="C221" s="517"/>
      <c r="D221" s="517"/>
      <c r="E221" s="517"/>
      <c r="F221" s="517"/>
      <c r="G221" s="517"/>
      <c r="H221" s="517"/>
      <c r="I221" s="518"/>
      <c r="J221" s="181">
        <f>J205+J212+J218</f>
        <v>0</v>
      </c>
    </row>
    <row r="222" spans="2:10" ht="34.5" customHeight="1" thickBot="1">
      <c r="B222" s="3"/>
      <c r="C222" s="3"/>
      <c r="D222" s="4"/>
      <c r="E222" s="4"/>
      <c r="F222" s="4"/>
      <c r="G222" s="4"/>
      <c r="H222" s="4"/>
      <c r="I222" s="3"/>
      <c r="J222" s="3"/>
    </row>
    <row r="223" spans="2:10" ht="20.100000000000001" customHeight="1">
      <c r="B223" s="509" t="s">
        <v>208</v>
      </c>
      <c r="C223" s="509"/>
      <c r="D223" s="509"/>
      <c r="E223" s="509"/>
      <c r="F223" s="509"/>
      <c r="G223" s="509"/>
      <c r="H223" s="509"/>
      <c r="I223" s="509"/>
      <c r="J223" s="509"/>
    </row>
    <row r="224" spans="2:10" ht="20.100000000000001" customHeight="1"/>
  </sheetData>
  <sheetProtection algorithmName="SHA-512" hashValue="smiunathSTR2DZO0sNgg2Ar0EXwExet3f4ovTCWdQSL7YlBKtex4NAZ6U6H+pdjoUq44ZR/+0mEV8W1S/q6BCg==" saltValue="2za2MXey9nmSOuF4LFzAAA==" spinCount="100000" sheet="1" formatCells="0" formatColumns="0" formatRows="0" insertColumns="0" insertRows="0" insertHyperlinks="0" deleteColumns="0" deleteRows="0" sort="0" autoFilter="0" pivotTables="0"/>
  <mergeCells count="218">
    <mergeCell ref="B122:I122"/>
    <mergeCell ref="B144:I144"/>
    <mergeCell ref="B171:G171"/>
    <mergeCell ref="B153:I153"/>
    <mergeCell ref="B151:I151"/>
    <mergeCell ref="B185:G185"/>
    <mergeCell ref="B199:G199"/>
    <mergeCell ref="B220:J220"/>
    <mergeCell ref="B211:H211"/>
    <mergeCell ref="B215:I215"/>
    <mergeCell ref="J215:J216"/>
    <mergeCell ref="B216:H216"/>
    <mergeCell ref="B208:I208"/>
    <mergeCell ref="B204:J204"/>
    <mergeCell ref="B207:J207"/>
    <mergeCell ref="B206:J206"/>
    <mergeCell ref="B214:J214"/>
    <mergeCell ref="B217:H217"/>
    <mergeCell ref="B218:I218"/>
    <mergeCell ref="B148:G148"/>
    <mergeCell ref="B198:G198"/>
    <mergeCell ref="J124:J126"/>
    <mergeCell ref="B125:I125"/>
    <mergeCell ref="B170:I170"/>
    <mergeCell ref="B188:G188"/>
    <mergeCell ref="B173:G173"/>
    <mergeCell ref="B189:G189"/>
    <mergeCell ref="J146:J147"/>
    <mergeCell ref="B147:G147"/>
    <mergeCell ref="B150:G150"/>
    <mergeCell ref="B184:G184"/>
    <mergeCell ref="B154:I154"/>
    <mergeCell ref="B143:G143"/>
    <mergeCell ref="J153:J155"/>
    <mergeCell ref="J170:J171"/>
    <mergeCell ref="B172:G172"/>
    <mergeCell ref="B155:G155"/>
    <mergeCell ref="B182:G182"/>
    <mergeCell ref="B183:G183"/>
    <mergeCell ref="B159:I159"/>
    <mergeCell ref="B149:G149"/>
    <mergeCell ref="B157:G157"/>
    <mergeCell ref="B156:G156"/>
    <mergeCell ref="B161:I161"/>
    <mergeCell ref="B169:J169"/>
    <mergeCell ref="J161:J163"/>
    <mergeCell ref="B167:I167"/>
    <mergeCell ref="B162:I162"/>
    <mergeCell ref="K127:P144"/>
    <mergeCell ref="B38:G38"/>
    <mergeCell ref="B54:G54"/>
    <mergeCell ref="J98:J99"/>
    <mergeCell ref="B99:G99"/>
    <mergeCell ref="B114:G114"/>
    <mergeCell ref="B96:I96"/>
    <mergeCell ref="B59:G59"/>
    <mergeCell ref="B73:G73"/>
    <mergeCell ref="B52:I52"/>
    <mergeCell ref="B55:G55"/>
    <mergeCell ref="B76:I76"/>
    <mergeCell ref="B67:G67"/>
    <mergeCell ref="B68:G68"/>
    <mergeCell ref="B63:G63"/>
    <mergeCell ref="B62:G62"/>
    <mergeCell ref="B65:G65"/>
    <mergeCell ref="J52:J53"/>
    <mergeCell ref="B74:G74"/>
    <mergeCell ref="B118:G118"/>
    <mergeCell ref="B119:G119"/>
    <mergeCell ref="J117:J118"/>
    <mergeCell ref="B121:G121"/>
    <mergeCell ref="B120:G120"/>
    <mergeCell ref="B223:J223"/>
    <mergeCell ref="B174:G174"/>
    <mergeCell ref="B175:G175"/>
    <mergeCell ref="B176:G176"/>
    <mergeCell ref="B177:G177"/>
    <mergeCell ref="B178:G178"/>
    <mergeCell ref="B221:I221"/>
    <mergeCell ref="J208:J209"/>
    <mergeCell ref="B205:I205"/>
    <mergeCell ref="B187:G187"/>
    <mergeCell ref="B212:I212"/>
    <mergeCell ref="B190:G190"/>
    <mergeCell ref="B201:G201"/>
    <mergeCell ref="B196:I196"/>
    <mergeCell ref="B193:G193"/>
    <mergeCell ref="B191:G191"/>
    <mergeCell ref="B192:G192"/>
    <mergeCell ref="B186:G186"/>
    <mergeCell ref="B180:G180"/>
    <mergeCell ref="J196:J197"/>
    <mergeCell ref="B179:G179"/>
    <mergeCell ref="B181:G181"/>
    <mergeCell ref="B202:I202"/>
    <mergeCell ref="B194:I194"/>
    <mergeCell ref="B163:G163"/>
    <mergeCell ref="B164:G164"/>
    <mergeCell ref="B165:G165"/>
    <mergeCell ref="B166:G166"/>
    <mergeCell ref="B209:H209"/>
    <mergeCell ref="B210:H210"/>
    <mergeCell ref="B20:G20"/>
    <mergeCell ref="B33:I33"/>
    <mergeCell ref="B26:G26"/>
    <mergeCell ref="B27:G27"/>
    <mergeCell ref="B34:G34"/>
    <mergeCell ref="B25:I25"/>
    <mergeCell ref="B146:I146"/>
    <mergeCell ref="B115:I115"/>
    <mergeCell ref="B124:I124"/>
    <mergeCell ref="B127:G127"/>
    <mergeCell ref="B98:I98"/>
    <mergeCell ref="B23:I23"/>
    <mergeCell ref="B36:G36"/>
    <mergeCell ref="B39:G39"/>
    <mergeCell ref="B21:I21"/>
    <mergeCell ref="B22:I22"/>
    <mergeCell ref="B30:G30"/>
    <mergeCell ref="B94:I94"/>
    <mergeCell ref="B95:I95"/>
    <mergeCell ref="B197:G197"/>
    <mergeCell ref="B53:G53"/>
    <mergeCell ref="B158:G158"/>
    <mergeCell ref="B46:G46"/>
    <mergeCell ref="L1:N1"/>
    <mergeCell ref="L2:N2"/>
    <mergeCell ref="L5:N5"/>
    <mergeCell ref="L6:N6"/>
    <mergeCell ref="L7:N7"/>
    <mergeCell ref="L8:N8"/>
    <mergeCell ref="B9:J9"/>
    <mergeCell ref="B8:J8"/>
    <mergeCell ref="J78:J80"/>
    <mergeCell ref="B78:I78"/>
    <mergeCell ref="B12:J14"/>
    <mergeCell ref="B35:G35"/>
    <mergeCell ref="B41:G41"/>
    <mergeCell ref="B31:I31"/>
    <mergeCell ref="J33:J34"/>
    <mergeCell ref="B16:I16"/>
    <mergeCell ref="J16:J17"/>
    <mergeCell ref="B17:G17"/>
    <mergeCell ref="J25:J26"/>
    <mergeCell ref="B69:I69"/>
    <mergeCell ref="B37:G37"/>
    <mergeCell ref="B48:G48"/>
    <mergeCell ref="B50:I50"/>
    <mergeCell ref="J71:J72"/>
    <mergeCell ref="B15:J15"/>
    <mergeCell ref="B57:G57"/>
    <mergeCell ref="B66:G66"/>
    <mergeCell ref="B58:G58"/>
    <mergeCell ref="B64:G64"/>
    <mergeCell ref="B72:G72"/>
    <mergeCell ref="B71:I71"/>
    <mergeCell ref="B47:G47"/>
    <mergeCell ref="B81:G81"/>
    <mergeCell ref="B82:G82"/>
    <mergeCell ref="B83:G83"/>
    <mergeCell ref="B84:G84"/>
    <mergeCell ref="B93:G93"/>
    <mergeCell ref="B200:G200"/>
    <mergeCell ref="B18:G18"/>
    <mergeCell ref="B19:G19"/>
    <mergeCell ref="B29:G29"/>
    <mergeCell ref="B28:G28"/>
    <mergeCell ref="B101:G101"/>
    <mergeCell ref="B142:G142"/>
    <mergeCell ref="B43:G43"/>
    <mergeCell ref="B40:G40"/>
    <mergeCell ref="B42:G42"/>
    <mergeCell ref="B80:G80"/>
    <mergeCell ref="B56:G56"/>
    <mergeCell ref="B44:G44"/>
    <mergeCell ref="B45:G45"/>
    <mergeCell ref="B60:G60"/>
    <mergeCell ref="B79:I79"/>
    <mergeCell ref="B49:G49"/>
    <mergeCell ref="B75:G75"/>
    <mergeCell ref="B61:G61"/>
    <mergeCell ref="B85:G85"/>
    <mergeCell ref="B86:G86"/>
    <mergeCell ref="B87:G87"/>
    <mergeCell ref="B88:G88"/>
    <mergeCell ref="B89:G89"/>
    <mergeCell ref="B90:G90"/>
    <mergeCell ref="B91:G91"/>
    <mergeCell ref="B92:G92"/>
    <mergeCell ref="B128:G128"/>
    <mergeCell ref="B111:G111"/>
    <mergeCell ref="B112:G112"/>
    <mergeCell ref="B113:G113"/>
    <mergeCell ref="B102:G102"/>
    <mergeCell ref="B103:G103"/>
    <mergeCell ref="B104:G104"/>
    <mergeCell ref="B106:G106"/>
    <mergeCell ref="B108:G108"/>
    <mergeCell ref="B110:G110"/>
    <mergeCell ref="B105:G105"/>
    <mergeCell ref="B107:G107"/>
    <mergeCell ref="B109:G109"/>
    <mergeCell ref="B126:G126"/>
    <mergeCell ref="B100:G100"/>
    <mergeCell ref="B117:I117"/>
    <mergeCell ref="B138:G138"/>
    <mergeCell ref="B139:G139"/>
    <mergeCell ref="B140:G140"/>
    <mergeCell ref="B141:G141"/>
    <mergeCell ref="B129:G129"/>
    <mergeCell ref="B130:G130"/>
    <mergeCell ref="B131:G131"/>
    <mergeCell ref="B132:G132"/>
    <mergeCell ref="B133:G133"/>
    <mergeCell ref="B134:G134"/>
    <mergeCell ref="B135:G135"/>
    <mergeCell ref="B136:G136"/>
    <mergeCell ref="B137:G137"/>
  </mergeCells>
  <hyperlinks>
    <hyperlink ref="B35:G35" r:id="rId1" display="Link Portaria Nº448, de 13/09/2002 - da Secretaria do Tesouro Nacional" xr:uid="{00000000-0004-0000-0100-000000000000}"/>
    <hyperlink ref="B54:G54" r:id="rId2" display="Link Portaria Nº448, de 13/09/2002 - da Secretaria do Tesouro Nacional" xr:uid="{00000000-0004-0000-0100-000001000000}"/>
    <hyperlink ref="B73:G73" r:id="rId3" display="TABELA DE DIÁRIA DA UFMT" xr:uid="{00000000-0004-0000-0100-000003000000}"/>
    <hyperlink ref="B154:I154" r:id="rId4" display="LEI Nº 11.788/2008 - LEI DO ESTAGIO" xr:uid="{00000000-0004-0000-0100-000004000000}"/>
    <hyperlink ref="B79" r:id="rId5" xr:uid="{00000000-0004-0000-0100-000005000000}"/>
    <hyperlink ref="B79:I79" r:id="rId6" display="Tabela Cálculo" xr:uid="{00000000-0004-0000-0100-000006000000}"/>
    <hyperlink ref="B125:I125" r:id="rId7" display="Tabela Cálculo" xr:uid="{00000000-0004-0000-0100-000007000000}"/>
    <hyperlink ref="B172:G172" r:id="rId8" display="Link Portaria Nº448, de 13/09/2002 - da Secretaria do Tesouro Nacional" xr:uid="{00000000-0004-0000-0100-000002000000}"/>
    <hyperlink ref="B162:I162" r:id="rId9" display="LEI Nº 11.788/2008 - LEI DO ESTAGIO" xr:uid="{8FF9F384-1470-4765-AC0C-82F894E8279E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99" orientation="portrait" r:id="rId10"/>
  <rowBreaks count="3" manualBreakCount="3">
    <brk id="44" min="1" max="10" man="1"/>
    <brk id="67" min="1" max="9" man="1"/>
    <brk id="169" max="16383" man="1"/>
  </rowBreaks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FC16A2-3473-45BA-89D3-7124C45D0ED4}">
            <xm:f>$J$23&lt;&gt;'PLANO DE TRABALHO'!$Q$207</xm:f>
            <x14:dxf>
              <fill>
                <patternFill>
                  <bgColor theme="5" tint="0.79998168889431442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18" id="{F7067C40-8661-4763-92FA-7690D809FCB9}">
            <xm:f>$J$96&lt;&gt;'PLANO DE TRABALHO'!$Q$220+'PLANO DE TRABALHO'!#REF!</xm:f>
            <x14:dxf>
              <fill>
                <patternFill>
                  <bgColor theme="5" tint="0.79998168889431442"/>
                </patternFill>
              </fill>
            </x14:dxf>
          </x14:cfRule>
          <xm:sqref>J96</xm:sqref>
        </x14:conditionalFormatting>
        <x14:conditionalFormatting xmlns:xm="http://schemas.microsoft.com/office/excel/2006/main">
          <x14:cfRule type="expression" priority="4" id="{E2B0FA53-6A76-43AD-A4D4-42CE985617C9}">
            <xm:f>$J$115+$J$144+$J$151+$J$159+$J$167&lt;&gt;'PLANO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J115 J144 J151 J159</xm:sqref>
        </x14:conditionalFormatting>
        <x14:conditionalFormatting xmlns:xm="http://schemas.microsoft.com/office/excel/2006/main">
          <x14:cfRule type="expression" priority="1" id="{08B0CC1D-DB57-4E6E-93A4-25FF7BBD3E71}">
            <xm:f>$J$115+$J$144+$J$151+$J$159+$J$167&lt;&gt;'PLANO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J167</xm:sqref>
        </x14:conditionalFormatting>
        <x14:conditionalFormatting xmlns:xm="http://schemas.microsoft.com/office/excel/2006/main">
          <x14:cfRule type="expression" priority="5" id="{C2014697-D694-4DD3-AE0C-C108395F0302}">
            <xm:f>$J$194+$J$202&lt;&gt;'PLANO DE TRABALHO'!$O$147</xm:f>
            <x14:dxf>
              <fill>
                <patternFill>
                  <bgColor theme="5" tint="0.79998168889431442"/>
                </patternFill>
              </fill>
            </x14:dxf>
          </x14:cfRule>
          <xm:sqref>J194 J202</xm:sqref>
        </x14:conditionalFormatting>
        <x14:conditionalFormatting xmlns:xm="http://schemas.microsoft.com/office/excel/2006/main">
          <x14:cfRule type="expression" priority="10" id="{F2016658-06FF-414E-8813-CAAD35F96055}">
            <xm:f>$J$210&lt;&gt;'PLANO DE TRABALHO'!$P$98</xm:f>
            <x14:dxf>
              <fill>
                <patternFill>
                  <bgColor theme="5"/>
                </patternFill>
              </fill>
            </x14:dxf>
          </x14:cfRule>
          <xm:sqref>J210</xm:sqref>
        </x14:conditionalFormatting>
        <x14:conditionalFormatting xmlns:xm="http://schemas.microsoft.com/office/excel/2006/main">
          <x14:cfRule type="expression" priority="9" id="{C565445A-3BDA-4C0A-9B87-27BD5AF8BA09}">
            <xm:f>$J$211&lt;&gt;'PLANO DE TRABALHO'!$P$99</xm:f>
            <x14:dxf>
              <fill>
                <patternFill>
                  <bgColor theme="5"/>
                </patternFill>
              </fill>
            </x14:dxf>
          </x14:cfRule>
          <xm:sqref>J211</xm:sqref>
        </x14:conditionalFormatting>
        <x14:conditionalFormatting xmlns:xm="http://schemas.microsoft.com/office/excel/2006/main">
          <x14:cfRule type="expression" priority="8" id="{7EA79AC1-EA2B-480A-89B4-DFF6E2D6E7FA}">
            <xm:f>$J$212&lt;&gt;'PLANO DE TRABALHO'!$P$100</xm:f>
            <x14:dxf>
              <fill>
                <patternFill>
                  <bgColor theme="5"/>
                </patternFill>
              </fill>
            </x14:dxf>
          </x14:cfRule>
          <xm:sqref>J212</xm:sqref>
        </x14:conditionalFormatting>
        <x14:conditionalFormatting xmlns:xm="http://schemas.microsoft.com/office/excel/2006/main">
          <x14:cfRule type="expression" priority="7" id="{A3143B56-0207-4D11-82B7-3C77DB39B1BA}">
            <xm:f>$J$217&lt;&gt;'PLANO DE TRABALHO'!$P$103</xm:f>
            <x14:dxf>
              <fill>
                <patternFill>
                  <bgColor theme="5"/>
                </patternFill>
              </fill>
            </x14:dxf>
          </x14:cfRule>
          <xm:sqref>J217</xm:sqref>
        </x14:conditionalFormatting>
        <x14:conditionalFormatting xmlns:xm="http://schemas.microsoft.com/office/excel/2006/main">
          <x14:cfRule type="expression" priority="6" id="{934593FA-C287-4423-93C4-ECD2A0E1BDAB}">
            <xm:f>$J$218&lt;&gt;'PLANO DE TRABALHO'!$P$104</xm:f>
            <x14:dxf>
              <fill>
                <patternFill>
                  <bgColor theme="5"/>
                </patternFill>
              </fill>
            </x14:dxf>
          </x14:cfRule>
          <xm:sqref>J218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9" ma:contentTypeDescription="Crie um novo documento." ma:contentTypeScope="" ma:versionID="45e167bf2d8ab1ab7b5b8f5ae0fa4dc5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47e3885b5b42c37c62b6bddba5eab3cf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Props1.xml><?xml version="1.0" encoding="utf-8"?>
<ds:datastoreItem xmlns:ds="http://schemas.openxmlformats.org/officeDocument/2006/customXml" ds:itemID="{008353DB-3530-476E-AAAF-AF10A0FCD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4845E5-E314-42BE-992F-6411CDB0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EB115E-7665-4491-8AF6-199963209E40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PLANO DE TRABALHO</vt:lpstr>
      <vt:lpstr>ANEXO I - MEMORIA DE CALCULO</vt:lpstr>
      <vt:lpstr>'ANEXO I - MEMORIA DE CALCULO'!Area_de_impressao</vt:lpstr>
      <vt:lpstr>'PLANO DE TRABALHO'!Area_de_impressao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subject/>
  <dc:creator/>
  <cp:keywords/>
  <dc:description/>
  <cp:lastModifiedBy/>
  <cp:revision/>
  <dcterms:created xsi:type="dcterms:W3CDTF">2018-11-26T17:17:19Z</dcterms:created>
  <dcterms:modified xsi:type="dcterms:W3CDTF">2025-06-18T13:22:59Z</dcterms:modified>
  <cp:category>Plano de trabalho;UFMT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